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1060" windowHeight="12260" tabRatio="731" activeTab="0"/>
  </bookViews>
  <sheets>
    <sheet name="Sat Slalom" sheetId="1" r:id="rId1"/>
    <sheet name="Downriver" sheetId="2" r:id="rId2"/>
    <sheet name="BoaterCross" sheetId="3" r:id="rId3"/>
    <sheet name="Sun Slalom" sheetId="4" r:id="rId4"/>
    <sheet name="notes-stats" sheetId="5" r:id="rId5"/>
  </sheets>
  <definedNames>
    <definedName name="Downriver">#REF!</definedName>
    <definedName name="Expert">#REF!</definedName>
    <definedName name="Novice">#REF!</definedName>
    <definedName name="Plastic">#REF!</definedName>
    <definedName name="_xlnm.Print_Area" localSheetId="2">'BoaterCross'!$A:$D</definedName>
    <definedName name="_xlnm.Print_Area" localSheetId="1">'Downriver'!$A:$D</definedName>
    <definedName name="Sex">#REF!</definedName>
    <definedName name="Shirt">#REF!</definedName>
    <definedName name="Sunday">#REF!</definedName>
  </definedNames>
  <calcPr fullCalcOnLoad="1"/>
</workbook>
</file>

<file path=xl/sharedStrings.xml><?xml version="1.0" encoding="utf-8"?>
<sst xmlns="http://schemas.openxmlformats.org/spreadsheetml/2006/main" count="867" uniqueCount="312">
  <si>
    <t>Place</t>
  </si>
  <si>
    <t>Decked Boats</t>
  </si>
  <si>
    <t>Time</t>
  </si>
  <si>
    <t>(min:sec)</t>
  </si>
  <si>
    <t>Class</t>
  </si>
  <si>
    <t>Vince Swoboda</t>
  </si>
  <si>
    <t>St. Louis, MO</t>
  </si>
  <si>
    <t>Cathy McCredie</t>
  </si>
  <si>
    <t>St. Charles, MO</t>
  </si>
  <si>
    <t>Open Boats</t>
  </si>
  <si>
    <t>Scott Swafford</t>
  </si>
  <si>
    <t>Columbia, MO</t>
  </si>
  <si>
    <t>Name</t>
  </si>
  <si>
    <t>SOME INTERESTING RACE STATISTICS</t>
  </si>
  <si>
    <t>Total timed runs</t>
  </si>
  <si>
    <t>Sat AM</t>
  </si>
  <si>
    <t>Sat PM</t>
  </si>
  <si>
    <t>Sunday</t>
  </si>
  <si>
    <t>D-bridge Level</t>
  </si>
  <si>
    <t>Roselle gauge</t>
  </si>
  <si>
    <t>(standard conversion formula)</t>
  </si>
  <si>
    <t>9:00 AM</t>
  </si>
  <si>
    <t>Speed</t>
  </si>
  <si>
    <t>Accuracy</t>
  </si>
  <si>
    <t>Consistency</t>
  </si>
  <si>
    <t>for info contact:</t>
  </si>
  <si>
    <t>Missouri Whitewater Association</t>
  </si>
  <si>
    <t>P.O. Box 300099, St. Louis, MO  63130</t>
  </si>
  <si>
    <t>cmatsuno@msn.com</t>
  </si>
  <si>
    <t>Piper Wall</t>
  </si>
  <si>
    <t>Jerry Schafroth</t>
  </si>
  <si>
    <t>Perryville, MO</t>
  </si>
  <si>
    <t>Ames, IA</t>
  </si>
  <si>
    <t>Frank Wentz</t>
  </si>
  <si>
    <t>Springfield, IL</t>
  </si>
  <si>
    <t>(Sec.)</t>
  </si>
  <si>
    <t>Penalty</t>
  </si>
  <si>
    <t>Score</t>
  </si>
  <si>
    <t>Run 1</t>
  </si>
  <si>
    <t>DNR</t>
  </si>
  <si>
    <t>Run 2</t>
  </si>
  <si>
    <t>Better</t>
  </si>
  <si>
    <t>SATURDAY SLALOM RESULTS</t>
  </si>
  <si>
    <t>SUNDAY SLALOM RESULTS</t>
  </si>
  <si>
    <t>Scores based on better of two runs, with 0/5/50 scoring</t>
  </si>
  <si>
    <t>DNR - Did Not Run</t>
  </si>
  <si>
    <t xml:space="preserve">  Best score with penalties, decked boat - Men</t>
  </si>
  <si>
    <t xml:space="preserve">  Best score with penalties, decked boat - Women</t>
  </si>
  <si>
    <t>Garrett Bentley</t>
  </si>
  <si>
    <t xml:space="preserve">Saturday:  </t>
  </si>
  <si>
    <t xml:space="preserve">Sunday:  </t>
  </si>
  <si>
    <t>Downriver runs</t>
  </si>
  <si>
    <t>DNF</t>
  </si>
  <si>
    <t>Saturday:</t>
  </si>
  <si>
    <t>Chris Matsuno (314) 423-3719</t>
  </si>
  <si>
    <t>Slalom runs</t>
  </si>
  <si>
    <t>DNF - Did Not Finish</t>
  </si>
  <si>
    <t>Cape Girardeau, MO</t>
  </si>
  <si>
    <t>Bill Miles</t>
  </si>
  <si>
    <t/>
  </si>
  <si>
    <t>Kirkwood, MO</t>
  </si>
  <si>
    <t>Cuba, MO</t>
  </si>
  <si>
    <t>Jim Warren (314) 727-2213</t>
  </si>
  <si>
    <t>Troy, IL</t>
  </si>
  <si>
    <t>Wentzville, MO</t>
  </si>
  <si>
    <t>Michelle Jones</t>
  </si>
  <si>
    <t>Rory King</t>
  </si>
  <si>
    <t>Chesterfield, MO</t>
  </si>
  <si>
    <t>Joe Sartori</t>
  </si>
  <si>
    <t>Danielle Sartori</t>
  </si>
  <si>
    <t>Josh Sartori</t>
  </si>
  <si>
    <t>Rebecca Wolter</t>
  </si>
  <si>
    <t>4:00 PM</t>
  </si>
  <si>
    <t>City / State</t>
  </si>
  <si>
    <t>Affton, MO</t>
  </si>
  <si>
    <t>Kevin Olson</t>
  </si>
  <si>
    <t>33*</t>
  </si>
  <si>
    <t>50*</t>
  </si>
  <si>
    <t>* = High water, classes postponed or modified</t>
  </si>
  <si>
    <t>Six Flags</t>
  </si>
  <si>
    <t>** All racing on Saturday</t>
  </si>
  <si>
    <t>**0</t>
  </si>
  <si>
    <t>34*</t>
  </si>
  <si>
    <t>Noon</t>
  </si>
  <si>
    <t>Dan Frisch</t>
  </si>
  <si>
    <t>1</t>
  </si>
  <si>
    <t>2</t>
  </si>
  <si>
    <t>3</t>
  </si>
  <si>
    <t>4</t>
  </si>
  <si>
    <t>5</t>
  </si>
  <si>
    <t>6</t>
  </si>
  <si>
    <t>Andrew Scherff</t>
  </si>
  <si>
    <t>Springfield, MO</t>
  </si>
  <si>
    <t>Mike Leininger</t>
  </si>
  <si>
    <t>Gordon Miller</t>
  </si>
  <si>
    <t>Katie Shepard</t>
  </si>
  <si>
    <t>Jo Newbold</t>
  </si>
  <si>
    <t>7</t>
  </si>
  <si>
    <t>8</t>
  </si>
  <si>
    <t>9</t>
  </si>
  <si>
    <t>10</t>
  </si>
  <si>
    <t>11</t>
  </si>
  <si>
    <t>12</t>
  </si>
  <si>
    <t>13</t>
  </si>
  <si>
    <t>14</t>
  </si>
  <si>
    <t>Levi Rhodes</t>
  </si>
  <si>
    <t>Men:</t>
  </si>
  <si>
    <t xml:space="preserve">  Most consistent 1st/2nd run, raw time</t>
  </si>
  <si>
    <t>Women:</t>
  </si>
  <si>
    <t>Cindy Kretzer</t>
  </si>
  <si>
    <t>Canceled</t>
  </si>
  <si>
    <t>States/countries represented (2014)</t>
  </si>
  <si>
    <t>Jackson, MO</t>
  </si>
  <si>
    <t>Creve Coeur, MO</t>
  </si>
  <si>
    <t>Jefferson City, MO</t>
  </si>
  <si>
    <t>Harrisburg, IL</t>
  </si>
  <si>
    <t>Eureka, MO</t>
  </si>
  <si>
    <t>Urbandale, IA</t>
  </si>
  <si>
    <t>Michael Warren</t>
  </si>
  <si>
    <t>Ron Berry</t>
  </si>
  <si>
    <t>Mike McWhorter</t>
  </si>
  <si>
    <t>Ryan Cullen</t>
  </si>
  <si>
    <t>Sheldon Dale</t>
  </si>
  <si>
    <t>Connor Nicholas</t>
  </si>
  <si>
    <t>Andrew Hughes</t>
  </si>
  <si>
    <t>Kelly Urbas</t>
  </si>
  <si>
    <t>Sam Scherff</t>
  </si>
  <si>
    <t>Casara Drury</t>
  </si>
  <si>
    <t>Julie Alsberge</t>
  </si>
  <si>
    <t>Curtis Claybaker</t>
  </si>
  <si>
    <t>15</t>
  </si>
  <si>
    <t>*Total racers:</t>
  </si>
  <si>
    <t>2015 MISSOURI WHITEWATER CHAMPIONSHIPS (48th Annual)</t>
  </si>
  <si>
    <t>St. Francis River, March 21/22, 2015</t>
  </si>
  <si>
    <t>Sunny and light breezes with a high in the low 70s</t>
  </si>
  <si>
    <t>Saturday, 21 Mar</t>
  </si>
  <si>
    <t>Sunday, 22 Mar</t>
  </si>
  <si>
    <t>DOWNRIVER RESULTS - Saturday, March 21, 2015</t>
  </si>
  <si>
    <t>River level:  3.50 at Roselle at 4:00 PM</t>
  </si>
  <si>
    <t>Conversion formula = 7.5"</t>
  </si>
  <si>
    <t>BOATERCROSS - SUNDAY, MARCH 22, 2015</t>
  </si>
  <si>
    <t>River level at 9:00 AM: 3.54 @ Roselle = 8.1" at D Bridge</t>
  </si>
  <si>
    <t>Wausau, WI</t>
  </si>
  <si>
    <t>Knoxville, TN</t>
  </si>
  <si>
    <t>-</t>
  </si>
  <si>
    <t>Esterbrook, WY</t>
  </si>
  <si>
    <t>Linn Grove, IA</t>
  </si>
  <si>
    <t>Robins, IA</t>
  </si>
  <si>
    <t>Columbus, OH</t>
  </si>
  <si>
    <t>Elgin, IL</t>
  </si>
  <si>
    <t>Republic, MO</t>
  </si>
  <si>
    <t>Sergeant Bluff, IA</t>
  </si>
  <si>
    <t>Columbus, Ohio</t>
  </si>
  <si>
    <t>Erik Francis</t>
  </si>
  <si>
    <t>Ralph Bethea</t>
  </si>
  <si>
    <t>Erin Achatz</t>
  </si>
  <si>
    <t xml:space="preserve">Cindy Kretzer </t>
  </si>
  <si>
    <t>(2nd Place Women)</t>
  </si>
  <si>
    <t>(1st place Women)</t>
  </si>
  <si>
    <t>Hometown</t>
  </si>
  <si>
    <t>City</t>
  </si>
  <si>
    <t>28:58</t>
  </si>
  <si>
    <t>33:25</t>
  </si>
  <si>
    <t>30:17</t>
  </si>
  <si>
    <t>30:14</t>
  </si>
  <si>
    <t>25:38</t>
  </si>
  <si>
    <t>28:11</t>
  </si>
  <si>
    <t>31:28</t>
  </si>
  <si>
    <t>Will Scherff</t>
  </si>
  <si>
    <t xml:space="preserve">Michael Dee </t>
  </si>
  <si>
    <t>Ray Jones</t>
  </si>
  <si>
    <t>Lampe, MO</t>
  </si>
  <si>
    <t>25:58</t>
  </si>
  <si>
    <t>27:46</t>
  </si>
  <si>
    <t>37:16</t>
  </si>
  <si>
    <t>Jason Robinson</t>
  </si>
  <si>
    <t>Jody Rumsey</t>
  </si>
  <si>
    <t>Eldorado, IL</t>
  </si>
  <si>
    <t>Randy Hetfield</t>
  </si>
  <si>
    <t>Tristan Bethea</t>
  </si>
  <si>
    <t>Jacob Grubbs</t>
  </si>
  <si>
    <t>28:38</t>
  </si>
  <si>
    <t>30:37</t>
  </si>
  <si>
    <t>32:26</t>
  </si>
  <si>
    <t>35:05</t>
  </si>
  <si>
    <t>36:47</t>
  </si>
  <si>
    <t>46:33</t>
  </si>
  <si>
    <t>Rachel Fleischut</t>
  </si>
  <si>
    <t>Sara Wysong</t>
  </si>
  <si>
    <t>Webster Groves, MO</t>
  </si>
  <si>
    <t>32:41</t>
  </si>
  <si>
    <t>53:31</t>
  </si>
  <si>
    <t>26:33</t>
  </si>
  <si>
    <t>Ben Voss</t>
  </si>
  <si>
    <t>St. Rose, IL</t>
  </si>
  <si>
    <t>33:04</t>
  </si>
  <si>
    <t>34:29</t>
  </si>
  <si>
    <t>37:43</t>
  </si>
  <si>
    <t>Jeff Barrow / Bill Miles</t>
  </si>
  <si>
    <t>Columbia, MO / Cuba, MO</t>
  </si>
  <si>
    <t>31:44</t>
  </si>
  <si>
    <t>29:32</t>
  </si>
  <si>
    <t>30:27</t>
  </si>
  <si>
    <t>30:30</t>
  </si>
  <si>
    <t>Fisherman's Put-in to below Fat Man's Squeeze</t>
  </si>
  <si>
    <t>26:19</t>
  </si>
  <si>
    <t>31:56</t>
  </si>
  <si>
    <t>29:02</t>
  </si>
  <si>
    <t>38:31</t>
  </si>
  <si>
    <t>River level at 9:00 AM: 3.43 @ Roselle = 6.5" at D Bridge</t>
  </si>
  <si>
    <t>Sunny and light breezes with a high in the upper 60s</t>
  </si>
  <si>
    <t xml:space="preserve">Run 1 </t>
  </si>
  <si>
    <t>K1 Women Long Plastic</t>
  </si>
  <si>
    <t>K1 Men Long Plastic</t>
  </si>
  <si>
    <t>John Tansil</t>
  </si>
  <si>
    <t>Matthew Place</t>
  </si>
  <si>
    <t>K1 Women Short Plastic</t>
  </si>
  <si>
    <t>K1 Men Short Plastic</t>
  </si>
  <si>
    <t>Michael Dee</t>
  </si>
  <si>
    <t>Sen (Neo) Zhou</t>
  </si>
  <si>
    <t>OC1 Women</t>
  </si>
  <si>
    <t>OC1 Men</t>
  </si>
  <si>
    <t>Lynn Wilson</t>
  </si>
  <si>
    <t>OC2 Mixed</t>
  </si>
  <si>
    <t>Regina Clutter</t>
  </si>
  <si>
    <t>Carl Crawford</t>
  </si>
  <si>
    <t>Eric Anderson</t>
  </si>
  <si>
    <t>Peter Higgins</t>
  </si>
  <si>
    <t>Shane Hickson</t>
  </si>
  <si>
    <t>Nate Eades</t>
  </si>
  <si>
    <t>2015MWCresults</t>
  </si>
  <si>
    <t>24 Mar 15</t>
  </si>
  <si>
    <t>Nick Seymour</t>
  </si>
  <si>
    <t>Cindy Krtetzer</t>
  </si>
  <si>
    <t>Joseph Heger</t>
  </si>
  <si>
    <t>Ames, IA / Cuba, MO</t>
  </si>
  <si>
    <t>K1 Women Expert</t>
  </si>
  <si>
    <t>K1 Men Expert</t>
  </si>
  <si>
    <t>K1 Women Plastic (Under 30)</t>
  </si>
  <si>
    <t>K1 Women Plastic (30-49)</t>
  </si>
  <si>
    <t>K1 Women Plastic (50+)</t>
  </si>
  <si>
    <t>K1 Men Plastic (Under 30)</t>
  </si>
  <si>
    <t>K1 Men Plastic (30-49)</t>
  </si>
  <si>
    <t>K1 Men Plastic (50+)</t>
  </si>
  <si>
    <t>K1 Women Novice</t>
  </si>
  <si>
    <t>K1 Men Novice</t>
  </si>
  <si>
    <t>K1 Wildwater</t>
  </si>
  <si>
    <t>OC2 Men</t>
  </si>
  <si>
    <t>C1 Women Olympic</t>
  </si>
  <si>
    <t>K1 Women Olympic</t>
  </si>
  <si>
    <t>K1 Men Olympic</t>
  </si>
  <si>
    <t>C1 Men Expert</t>
  </si>
  <si>
    <t>C1 Men Novice</t>
  </si>
  <si>
    <t>K1 Women Junior (Under 18)</t>
  </si>
  <si>
    <t>K1 Men Junior (Under 18)</t>
  </si>
  <si>
    <t>K1 Women Collegiate</t>
  </si>
  <si>
    <t>K1 Men Collegiate</t>
  </si>
  <si>
    <t>K1 Women Open (Age 18-29)</t>
  </si>
  <si>
    <t>K1 Men Open (Age 18-29)</t>
  </si>
  <si>
    <t>K1 Women Senior (Age 30-39)</t>
  </si>
  <si>
    <t>K1 Men Senior (Age 30-39)</t>
  </si>
  <si>
    <t>K1 Women Master (Age 40-49)</t>
  </si>
  <si>
    <t>K1 Men Master (Age 40-49)</t>
  </si>
  <si>
    <t>K1 Women Super Master (Age 50-59)</t>
  </si>
  <si>
    <t>K1 Men Super Master (Age 50-59)</t>
  </si>
  <si>
    <t>K1 Men Age 60+</t>
  </si>
  <si>
    <t>Byrnes Mill, MO</t>
  </si>
  <si>
    <t>Final Heat</t>
  </si>
  <si>
    <t>Cape Girardeau / Byrnes Mill, MO</t>
  </si>
  <si>
    <t>Erin Achatz, K1W Olympic, 204.64 sec.</t>
  </si>
  <si>
    <t>Erin Achatz, K1W Short Plastic, 223.76 sec.</t>
  </si>
  <si>
    <t>Kevin Olson, OC1M,  283.41 sec.</t>
  </si>
  <si>
    <t xml:space="preserve">  Fastest run, downriver race:  Levi Rhodes, K1M under 30,  25 min., 38 sec.</t>
  </si>
  <si>
    <t>Rory King, K1M Olympic, 196.27 + 0 = 196.27 sec,</t>
  </si>
  <si>
    <t>Erin Achatz, K1W Olympic, 204.64 + 0 = 204.64 sec.</t>
  </si>
  <si>
    <t>Erin Achatz, K1W Short Plastic, 223.76 + 5 = 228.76 sec.</t>
  </si>
  <si>
    <t>Kevin Olson, OC1M, 283.41 + 0 = 283.41 sec.</t>
  </si>
  <si>
    <t>Piper Wall, OC1W, 336.83 + 5 = 341.83 sec.</t>
  </si>
  <si>
    <t>Ralph Bethea, K1M Short Plastic, 272.81 and 272.11 (0.70 sec. difference)</t>
  </si>
  <si>
    <t>Michelle Jones, K1W Super Master, 237.47 and 238.46 (1.09 sec. difference)</t>
  </si>
  <si>
    <t>Kevin Olson, K1M Super Master, 238.81 and 238.84 (0.03 sec. difference)</t>
  </si>
  <si>
    <t>JoJo Newbold, K1W Long  Plastic, 268.82 and 267.19 (1.63 sec. difference)</t>
  </si>
  <si>
    <t>Closest Finish(es)</t>
  </si>
  <si>
    <t>Slalom:</t>
  </si>
  <si>
    <t>K1M Expert, 0.36 sec between 3rd (Curtis Claybaker, 243.38 sec.) and 4th (Kevin Olson, 243.74 sec.)</t>
  </si>
  <si>
    <t>K1M Short Plastic, 0.26 sec. between 2nd (Erik Francis, 227.37 sec.) and 3rd (Nate Eades, 227.63 sec.)</t>
  </si>
  <si>
    <t>Open Boats:</t>
  </si>
  <si>
    <t>2015 Race river levels:</t>
  </si>
  <si>
    <t>Rory King, K1M Long Plastic, 208.87 sec.</t>
  </si>
  <si>
    <t>Piper Wall, OC1W, 336.83 sec.</t>
  </si>
  <si>
    <t>Rory King, K1M Open, 191.79 sec.</t>
  </si>
  <si>
    <t>Downriver:</t>
  </si>
  <si>
    <t xml:space="preserve">  Fastest run, raw time, decked boat - Men</t>
  </si>
  <si>
    <t xml:space="preserve">  Fastest run, raw time, decked boat - Women</t>
  </si>
  <si>
    <t xml:space="preserve">  Fastest run, raw time, Open boat</t>
  </si>
  <si>
    <t xml:space="preserve">  Best score with penalties, Open boat</t>
  </si>
  <si>
    <t xml:space="preserve">  Most consistent 1st/2nd run with penalties</t>
  </si>
  <si>
    <t>Rory King, K1M Long Plastic, 208.87 + 0 = 208.87 sec.sec.</t>
  </si>
  <si>
    <t>OC1M, 0.71 sec. between 2nd (Mike Warren, 312.44 sec.) and 3rd (Bill Miles 313.15 sec.)</t>
  </si>
  <si>
    <t>3 sec. between Cathy McCredie (30:14) and JoJo Newbold (30:17)</t>
  </si>
  <si>
    <t>3 sec. between Will Scherff (30:27) and Sheldon Dale (30:30)</t>
  </si>
  <si>
    <t>Heat 1</t>
  </si>
  <si>
    <t>Heat 2</t>
  </si>
  <si>
    <t>IA, IL, MO, OH, TN, WI, WY, Cuba (MO, that is)</t>
  </si>
  <si>
    <t>2015 Missouri Whitewater Championships (48th Annual)</t>
  </si>
  <si>
    <t>Michelle Jones / Kevin Olson</t>
  </si>
  <si>
    <t>Piper Wall / Bill Miles</t>
  </si>
  <si>
    <t>K1M Olympic, 0.51 sec. between 3rd (Erik Francis, 241.77 sec.) and 4th (Josh Sartori, 242.28 sec.)</t>
  </si>
  <si>
    <t>Boatercross racers</t>
  </si>
  <si>
    <t>K1M Expert, 0.23 sec between 2nd (Joseph Heger, 243.15 sec.) and 3rd (Curtis Claybaker, 243.38 sec.)</t>
  </si>
  <si>
    <t>* Includes Boatercross racers; does not include no-shows</t>
  </si>
  <si>
    <t>Jeff Barrow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</si>
</sst>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.000"/>
    <numFmt numFmtId="173" formatCode="General_)"/>
    <numFmt numFmtId="174" formatCode="0.000"/>
    <numFmt numFmtId="175" formatCode="0.0"/>
    <numFmt numFmtId="176" formatCode="00000"/>
    <numFmt numFmtId="177" formatCode="[h]:mm:ss;@"/>
    <numFmt numFmtId="178" formatCode="[$-409]h:mm:ss\ AM/PM"/>
    <numFmt numFmtId="179" formatCode="h:mm:ss;@"/>
    <numFmt numFmtId="180" formatCode="h:mm;@"/>
    <numFmt numFmtId="181" formatCode="[$-409]dddd\,\ mmmm\ dd\,\ yyyy"/>
    <numFmt numFmtId="182" formatCode="mm:ss.0;@"/>
    <numFmt numFmtId="183" formatCode="0.0000"/>
    <numFmt numFmtId="184" formatCode="[$-F400]h:mm:ss\ AM/PM"/>
    <numFmt numFmtId="185" formatCode="&quot;$&quot;#,##0.00"/>
    <numFmt numFmtId="186" formatCode="mm\.ss.00"/>
    <numFmt numFmtId="187" formatCode="mm:ss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$&quot;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u val="single"/>
      <sz val="9"/>
      <color indexed="36"/>
      <name val="Geneva"/>
      <family val="0"/>
    </font>
    <font>
      <u val="single"/>
      <sz val="8"/>
      <color indexed="12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0"/>
      <name val="Verdana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5" fillId="0" borderId="0" xfId="64" applyFont="1">
      <alignment/>
      <protection/>
    </xf>
    <xf numFmtId="2" fontId="6" fillId="0" borderId="0" xfId="64" applyNumberFormat="1" applyFont="1" applyAlignment="1">
      <alignment horizontal="center"/>
      <protection/>
    </xf>
    <xf numFmtId="0" fontId="5" fillId="0" borderId="0" xfId="64" applyFont="1" applyAlignment="1">
      <alignment horizontal="left"/>
      <protection/>
    </xf>
    <xf numFmtId="0" fontId="5" fillId="0" borderId="0" xfId="64" applyFont="1" applyAlignment="1">
      <alignment horizontal="center"/>
      <protection/>
    </xf>
    <xf numFmtId="0" fontId="7" fillId="0" borderId="0" xfId="64" applyFont="1" applyAlignment="1">
      <alignment horizontal="right"/>
      <protection/>
    </xf>
    <xf numFmtId="0" fontId="5" fillId="0" borderId="0" xfId="64" applyFont="1" applyAlignment="1" quotePrefix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/>
    </xf>
    <xf numFmtId="2" fontId="10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 quotePrefix="1">
      <alignment horizontal="right"/>
    </xf>
    <xf numFmtId="1" fontId="10" fillId="0" borderId="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right"/>
    </xf>
    <xf numFmtId="2" fontId="5" fillId="0" borderId="0" xfId="58" applyNumberFormat="1" applyFont="1" applyBorder="1" applyAlignment="1">
      <alignment horizontal="right"/>
      <protection/>
    </xf>
    <xf numFmtId="0" fontId="5" fillId="0" borderId="0" xfId="58" applyFont="1" applyBorder="1">
      <alignment/>
      <protection/>
    </xf>
    <xf numFmtId="0" fontId="10" fillId="0" borderId="0" xfId="0" applyFont="1" applyBorder="1" applyAlignment="1">
      <alignment horizontal="center"/>
    </xf>
    <xf numFmtId="1" fontId="14" fillId="0" borderId="0" xfId="63" applyNumberFormat="1" applyFont="1" applyAlignment="1" quotePrefix="1">
      <alignment horizontal="left"/>
      <protection/>
    </xf>
    <xf numFmtId="173" fontId="11" fillId="0" borderId="0" xfId="63" applyFont="1">
      <alignment/>
      <protection/>
    </xf>
    <xf numFmtId="173" fontId="11" fillId="0" borderId="0" xfId="63" applyFont="1" applyAlignment="1">
      <alignment horizontal="right"/>
      <protection/>
    </xf>
    <xf numFmtId="173" fontId="14" fillId="0" borderId="0" xfId="63" applyFont="1" applyAlignment="1" quotePrefix="1">
      <alignment horizontal="left"/>
      <protection/>
    </xf>
    <xf numFmtId="2" fontId="11" fillId="0" borderId="0" xfId="63" applyNumberFormat="1" applyFont="1" applyAlignment="1">
      <alignment horizontal="right"/>
      <protection/>
    </xf>
    <xf numFmtId="173" fontId="14" fillId="0" borderId="0" xfId="63" applyFont="1">
      <alignment/>
      <protection/>
    </xf>
    <xf numFmtId="173" fontId="11" fillId="0" borderId="11" xfId="63" applyFont="1" applyBorder="1">
      <alignment/>
      <protection/>
    </xf>
    <xf numFmtId="173" fontId="11" fillId="0" borderId="11" xfId="63" applyFont="1" applyBorder="1" applyAlignment="1">
      <alignment horizontal="center"/>
      <protection/>
    </xf>
    <xf numFmtId="173" fontId="11" fillId="0" borderId="11" xfId="63" applyFont="1" applyBorder="1" applyAlignment="1">
      <alignment horizontal="right"/>
      <protection/>
    </xf>
    <xf numFmtId="1" fontId="11" fillId="0" borderId="0" xfId="63" applyNumberFormat="1" applyFont="1" applyAlignment="1">
      <alignment horizontal="right"/>
      <protection/>
    </xf>
    <xf numFmtId="173" fontId="11" fillId="0" borderId="0" xfId="63" applyFont="1" applyBorder="1">
      <alignment/>
      <protection/>
    </xf>
    <xf numFmtId="173" fontId="11" fillId="0" borderId="0" xfId="63" applyFont="1" applyAlignment="1" quotePrefix="1">
      <alignment horizontal="right"/>
      <protection/>
    </xf>
    <xf numFmtId="173" fontId="15" fillId="0" borderId="0" xfId="63" applyFont="1">
      <alignment/>
      <protection/>
    </xf>
    <xf numFmtId="173" fontId="15" fillId="0" borderId="0" xfId="63" applyFont="1" applyAlignment="1">
      <alignment horizontal="right"/>
      <protection/>
    </xf>
    <xf numFmtId="173" fontId="15" fillId="0" borderId="0" xfId="63" applyFont="1" applyFill="1" applyBorder="1">
      <alignment/>
      <protection/>
    </xf>
    <xf numFmtId="173" fontId="15" fillId="0" borderId="0" xfId="63" applyFont="1" applyFill="1" applyBorder="1" applyAlignment="1">
      <alignment horizontal="right"/>
      <protection/>
    </xf>
    <xf numFmtId="173" fontId="11" fillId="0" borderId="0" xfId="63" applyFont="1" applyAlignment="1" quotePrefix="1">
      <alignment horizontal="left"/>
      <protection/>
    </xf>
    <xf numFmtId="173" fontId="11" fillId="0" borderId="0" xfId="63" applyFont="1" applyAlignment="1">
      <alignment horizontal="center"/>
      <protection/>
    </xf>
    <xf numFmtId="173" fontId="11" fillId="0" borderId="0" xfId="63" applyFont="1" applyAlignment="1" quotePrefix="1">
      <alignment horizontal="center"/>
      <protection/>
    </xf>
    <xf numFmtId="173" fontId="11" fillId="0" borderId="0" xfId="63" applyFont="1" applyAlignment="1">
      <alignment horizontal="left"/>
      <protection/>
    </xf>
    <xf numFmtId="173" fontId="16" fillId="0" borderId="0" xfId="63" applyFont="1" applyAlignment="1" quotePrefix="1">
      <alignment horizontal="center"/>
      <protection/>
    </xf>
    <xf numFmtId="173" fontId="16" fillId="0" borderId="0" xfId="63" applyFont="1">
      <alignment/>
      <protection/>
    </xf>
    <xf numFmtId="175" fontId="11" fillId="0" borderId="0" xfId="63" applyNumberFormat="1" applyFont="1" applyAlignment="1" quotePrefix="1">
      <alignment horizontal="center"/>
      <protection/>
    </xf>
    <xf numFmtId="2" fontId="11" fillId="0" borderId="0" xfId="63" applyNumberFormat="1" applyFont="1">
      <alignment/>
      <protection/>
    </xf>
    <xf numFmtId="2" fontId="11" fillId="0" borderId="0" xfId="63" applyNumberFormat="1" applyFont="1" applyAlignment="1" quotePrefix="1">
      <alignment horizontal="left"/>
      <protection/>
    </xf>
    <xf numFmtId="2" fontId="11" fillId="0" borderId="0" xfId="63" applyNumberFormat="1" applyFont="1" applyAlignment="1">
      <alignment horizontal="left"/>
      <protection/>
    </xf>
    <xf numFmtId="173" fontId="14" fillId="0" borderId="0" xfId="63" applyFont="1" applyAlignment="1">
      <alignment horizontal="left"/>
      <protection/>
    </xf>
    <xf numFmtId="173" fontId="11" fillId="0" borderId="0" xfId="63" applyFont="1" applyAlignment="1">
      <alignment horizontal="right" wrapText="1"/>
      <protection/>
    </xf>
    <xf numFmtId="1" fontId="11" fillId="0" borderId="0" xfId="63" applyNumberFormat="1" applyFont="1">
      <alignment/>
      <protection/>
    </xf>
    <xf numFmtId="0" fontId="57" fillId="0" borderId="0" xfId="0" applyFont="1" applyAlignment="1">
      <alignment/>
    </xf>
    <xf numFmtId="0" fontId="11" fillId="0" borderId="0" xfId="63" applyNumberFormat="1" applyFont="1" applyAlignment="1">
      <alignment horizontal="left"/>
      <protection/>
    </xf>
    <xf numFmtId="0" fontId="13" fillId="0" borderId="1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5" fillId="0" borderId="0" xfId="58" applyFont="1" applyBorder="1" applyAlignment="1">
      <alignment horizontal="center"/>
      <protection/>
    </xf>
    <xf numFmtId="173" fontId="11" fillId="0" borderId="0" xfId="63" applyFont="1" applyBorder="1" applyAlignment="1">
      <alignment horizontal="right"/>
      <protection/>
    </xf>
    <xf numFmtId="173" fontId="16" fillId="0" borderId="0" xfId="63" applyFont="1" applyAlignment="1">
      <alignment horizontal="center"/>
      <protection/>
    </xf>
    <xf numFmtId="2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0" fontId="8" fillId="0" borderId="0" xfId="62" applyFont="1" applyFill="1" applyBorder="1">
      <alignment/>
      <protection/>
    </xf>
    <xf numFmtId="2" fontId="13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5" fillId="0" borderId="0" xfId="62" applyFont="1" applyFill="1" applyBorder="1">
      <alignment/>
      <protection/>
    </xf>
    <xf numFmtId="0" fontId="5" fillId="0" borderId="0" xfId="62" applyFont="1" applyBorder="1">
      <alignment/>
      <protection/>
    </xf>
    <xf numFmtId="2" fontId="5" fillId="0" borderId="10" xfId="62" applyNumberFormat="1" applyFont="1" applyBorder="1" applyAlignment="1">
      <alignment horizontal="right"/>
      <protection/>
    </xf>
    <xf numFmtId="2" fontId="5" fillId="0" borderId="0" xfId="62" applyNumberFormat="1" applyFont="1">
      <alignment/>
      <protection/>
    </xf>
    <xf numFmtId="0" fontId="5" fillId="0" borderId="0" xfId="62" applyFont="1">
      <alignment/>
      <protection/>
    </xf>
    <xf numFmtId="0" fontId="5" fillId="0" borderId="10" xfId="62" applyFont="1" applyBorder="1">
      <alignment/>
      <protection/>
    </xf>
    <xf numFmtId="2" fontId="5" fillId="0" borderId="0" xfId="62" applyNumberFormat="1" applyFont="1" applyAlignment="1">
      <alignment horizontal="right"/>
      <protection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/>
    </xf>
    <xf numFmtId="173" fontId="18" fillId="0" borderId="0" xfId="63" applyFont="1" applyAlignment="1">
      <alignment horizontal="right"/>
      <protection/>
    </xf>
    <xf numFmtId="0" fontId="55" fillId="0" borderId="0" xfId="0" applyFont="1" applyAlignment="1">
      <alignment/>
    </xf>
    <xf numFmtId="0" fontId="8" fillId="0" borderId="10" xfId="62" applyFont="1" applyBorder="1">
      <alignment/>
      <protection/>
    </xf>
    <xf numFmtId="0" fontId="13" fillId="0" borderId="12" xfId="0" applyFont="1" applyBorder="1" applyAlignment="1">
      <alignment/>
    </xf>
    <xf numFmtId="49" fontId="5" fillId="0" borderId="0" xfId="62" applyNumberFormat="1" applyFont="1" applyAlignment="1">
      <alignment horizontal="center"/>
      <protection/>
    </xf>
    <xf numFmtId="0" fontId="5" fillId="0" borderId="12" xfId="62" applyFont="1" applyBorder="1">
      <alignment/>
      <protection/>
    </xf>
    <xf numFmtId="0" fontId="5" fillId="0" borderId="0" xfId="62" applyFont="1" applyAlignment="1">
      <alignment horizontal="right"/>
      <protection/>
    </xf>
    <xf numFmtId="49" fontId="5" fillId="0" borderId="0" xfId="62" applyNumberFormat="1" applyFont="1" applyAlignment="1" quotePrefix="1">
      <alignment horizontal="center"/>
      <protection/>
    </xf>
    <xf numFmtId="2" fontId="5" fillId="0" borderId="0" xfId="62" applyNumberFormat="1" applyFont="1" applyFill="1" applyAlignment="1">
      <alignment horizontal="right"/>
      <protection/>
    </xf>
    <xf numFmtId="0" fontId="5" fillId="0" borderId="0" xfId="62" applyFont="1" applyFill="1" applyAlignment="1">
      <alignment horizontal="right"/>
      <protection/>
    </xf>
    <xf numFmtId="0" fontId="58" fillId="0" borderId="12" xfId="0" applyFont="1" applyBorder="1" applyAlignment="1">
      <alignment/>
    </xf>
    <xf numFmtId="0" fontId="5" fillId="0" borderId="0" xfId="60" applyFont="1" applyFill="1" applyBorder="1">
      <alignment/>
      <protection/>
    </xf>
    <xf numFmtId="49" fontId="5" fillId="0" borderId="0" xfId="64" applyNumberFormat="1" applyFont="1" applyFill="1" applyAlignment="1">
      <alignment horizontal="center"/>
      <protection/>
    </xf>
    <xf numFmtId="49" fontId="6" fillId="0" borderId="0" xfId="64" applyNumberFormat="1" applyFont="1" applyFill="1" applyAlignment="1">
      <alignment horizontal="center"/>
      <protection/>
    </xf>
    <xf numFmtId="2" fontId="6" fillId="0" borderId="0" xfId="64" applyNumberFormat="1" applyFont="1" applyFill="1" applyAlignment="1" quotePrefix="1">
      <alignment horizontal="center"/>
      <protection/>
    </xf>
    <xf numFmtId="2" fontId="6" fillId="0" borderId="0" xfId="64" applyNumberFormat="1" applyFont="1" applyFill="1" applyAlignment="1">
      <alignment horizontal="left"/>
      <protection/>
    </xf>
    <xf numFmtId="0" fontId="5" fillId="0" borderId="0" xfId="64" applyFont="1" applyFill="1" applyAlignment="1">
      <alignment horizontal="left"/>
      <protection/>
    </xf>
    <xf numFmtId="0" fontId="5" fillId="0" borderId="0" xfId="64" applyFont="1" applyFill="1">
      <alignment/>
      <protection/>
    </xf>
    <xf numFmtId="0" fontId="8" fillId="0" borderId="0" xfId="64" applyFont="1" applyFill="1" applyAlignment="1" quotePrefix="1">
      <alignment horizontal="center"/>
      <protection/>
    </xf>
    <xf numFmtId="0" fontId="5" fillId="0" borderId="0" xfId="64" applyFont="1" applyFill="1" applyAlignment="1">
      <alignment horizontal="center"/>
      <protection/>
    </xf>
    <xf numFmtId="0" fontId="5" fillId="0" borderId="0" xfId="64" applyFont="1" applyFill="1" applyAlignment="1" quotePrefix="1">
      <alignment horizontal="center"/>
      <protection/>
    </xf>
    <xf numFmtId="0" fontId="8" fillId="0" borderId="0" xfId="64" applyFont="1" applyFill="1" applyAlignment="1">
      <alignment horizontal="center"/>
      <protection/>
    </xf>
    <xf numFmtId="0" fontId="6" fillId="0" borderId="0" xfId="64" applyFont="1" applyFill="1" applyAlignment="1">
      <alignment horizontal="left"/>
      <protection/>
    </xf>
    <xf numFmtId="0" fontId="6" fillId="0" borderId="0" xfId="64" applyFont="1" applyFill="1">
      <alignment/>
      <protection/>
    </xf>
    <xf numFmtId="49" fontId="8" fillId="0" borderId="0" xfId="64" applyNumberFormat="1" applyFont="1" applyFill="1" applyAlignment="1">
      <alignment horizontal="center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 horizontal="left"/>
      <protection/>
    </xf>
    <xf numFmtId="49" fontId="9" fillId="0" borderId="0" xfId="64" applyNumberFormat="1" applyFont="1" applyFill="1" applyAlignment="1">
      <alignment horizontal="center"/>
      <protection/>
    </xf>
    <xf numFmtId="0" fontId="8" fillId="0" borderId="0" xfId="64" applyFont="1" applyFill="1" applyAlignment="1" quotePrefix="1">
      <alignment horizontal="left"/>
      <protection/>
    </xf>
    <xf numFmtId="0" fontId="9" fillId="0" borderId="0" xfId="64" applyFont="1" applyFill="1" applyAlignment="1">
      <alignment horizontal="left"/>
      <protection/>
    </xf>
    <xf numFmtId="49" fontId="5" fillId="0" borderId="0" xfId="63" applyNumberFormat="1" applyFont="1" applyFill="1" applyAlignment="1">
      <alignment horizontal="center"/>
      <protection/>
    </xf>
    <xf numFmtId="173" fontId="5" fillId="0" borderId="0" xfId="63" applyFont="1" applyFill="1" applyAlignment="1">
      <alignment horizontal="left"/>
      <protection/>
    </xf>
    <xf numFmtId="173" fontId="5" fillId="0" borderId="0" xfId="63" applyFont="1" applyFill="1">
      <alignment/>
      <protection/>
    </xf>
    <xf numFmtId="0" fontId="9" fillId="0" borderId="0" xfId="64" applyFont="1" applyFill="1">
      <alignment/>
      <protection/>
    </xf>
    <xf numFmtId="49" fontId="5" fillId="0" borderId="0" xfId="63" applyNumberFormat="1" applyFont="1" applyFill="1" applyAlignment="1" quotePrefix="1">
      <alignment horizontal="center"/>
      <protection/>
    </xf>
    <xf numFmtId="0" fontId="10" fillId="0" borderId="0" xfId="0" applyFont="1" applyFill="1" applyAlignment="1">
      <alignment/>
    </xf>
    <xf numFmtId="0" fontId="5" fillId="0" borderId="0" xfId="64" applyFont="1" applyFill="1" applyAlignment="1" quotePrefix="1">
      <alignment horizontal="left"/>
      <protection/>
    </xf>
    <xf numFmtId="49" fontId="5" fillId="0" borderId="0" xfId="64" applyNumberFormat="1" applyFont="1" applyFill="1" applyAlignment="1" quotePrefix="1">
      <alignment horizontal="center"/>
      <protection/>
    </xf>
    <xf numFmtId="49" fontId="5" fillId="0" borderId="0" xfId="64" applyNumberFormat="1" applyFont="1" applyFill="1" applyAlignment="1">
      <alignment horizontal="left"/>
      <protection/>
    </xf>
    <xf numFmtId="173" fontId="5" fillId="0" borderId="0" xfId="63" applyFont="1" applyFill="1" applyAlignment="1" quotePrefix="1">
      <alignment horizontal="left"/>
      <protection/>
    </xf>
    <xf numFmtId="49" fontId="5" fillId="0" borderId="0" xfId="64" applyNumberFormat="1" applyFont="1" applyFill="1">
      <alignment/>
      <protection/>
    </xf>
    <xf numFmtId="173" fontId="19" fillId="0" borderId="0" xfId="63" applyFont="1">
      <alignment/>
      <protection/>
    </xf>
    <xf numFmtId="0" fontId="5" fillId="0" borderId="0" xfId="62">
      <alignment/>
      <protection/>
    </xf>
    <xf numFmtId="2" fontId="5" fillId="0" borderId="0" xfId="62" applyNumberFormat="1">
      <alignment/>
      <protection/>
    </xf>
    <xf numFmtId="1" fontId="5" fillId="0" borderId="0" xfId="62" applyNumberFormat="1">
      <alignment/>
      <protection/>
    </xf>
    <xf numFmtId="1" fontId="5" fillId="0" borderId="0" xfId="62" applyNumberFormat="1" applyAlignment="1">
      <alignment horizontal="right"/>
      <protection/>
    </xf>
    <xf numFmtId="1" fontId="5" fillId="0" borderId="0" xfId="62" applyNumberFormat="1" applyFont="1">
      <alignment/>
      <protection/>
    </xf>
    <xf numFmtId="0" fontId="5" fillId="0" borderId="0" xfId="62" applyFont="1" applyAlignment="1">
      <alignment horizontal="center"/>
      <protection/>
    </xf>
    <xf numFmtId="0" fontId="10" fillId="0" borderId="0" xfId="62" applyFont="1">
      <alignment/>
      <protection/>
    </xf>
    <xf numFmtId="0" fontId="5" fillId="0" borderId="0" xfId="62" applyFont="1" applyFill="1">
      <alignment/>
      <protection/>
    </xf>
    <xf numFmtId="0" fontId="8" fillId="0" borderId="0" xfId="64" applyFont="1" applyAlignment="1">
      <alignment horizontal="center"/>
      <protection/>
    </xf>
    <xf numFmtId="0" fontId="8" fillId="0" borderId="0" xfId="64" applyFont="1">
      <alignment/>
      <protection/>
    </xf>
    <xf numFmtId="0" fontId="8" fillId="0" borderId="0" xfId="64" applyFont="1" applyAlignment="1">
      <alignment horizontal="left"/>
      <protection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12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5" fillId="0" borderId="0" xfId="62" applyFont="1" applyAlignment="1" quotePrefix="1">
      <alignment horizontal="center"/>
      <protection/>
    </xf>
    <xf numFmtId="0" fontId="5" fillId="0" borderId="10" xfId="62" applyFont="1" applyFill="1" applyBorder="1">
      <alignment/>
      <protection/>
    </xf>
    <xf numFmtId="2" fontId="5" fillId="0" borderId="10" xfId="62" applyNumberFormat="1" applyFont="1" applyBorder="1">
      <alignment/>
      <protection/>
    </xf>
    <xf numFmtId="0" fontId="5" fillId="0" borderId="0" xfId="61" applyFont="1">
      <alignment/>
      <protection/>
    </xf>
    <xf numFmtId="0" fontId="5" fillId="0" borderId="10" xfId="59" applyFont="1" applyBorder="1">
      <alignment/>
      <protection/>
    </xf>
    <xf numFmtId="1" fontId="5" fillId="0" borderId="0" xfId="61" applyNumberFormat="1" applyFont="1">
      <alignment/>
      <protection/>
    </xf>
    <xf numFmtId="0" fontId="10" fillId="0" borderId="12" xfId="0" applyFont="1" applyBorder="1" applyAlignment="1">
      <alignment/>
    </xf>
    <xf numFmtId="0" fontId="5" fillId="0" borderId="10" xfId="62" applyBorder="1">
      <alignment/>
      <protection/>
    </xf>
    <xf numFmtId="0" fontId="5" fillId="0" borderId="12" xfId="62" applyBorder="1">
      <alignment/>
      <protection/>
    </xf>
    <xf numFmtId="1" fontId="21" fillId="0" borderId="0" xfId="0" applyNumberFormat="1" applyFont="1" applyBorder="1" applyAlignment="1">
      <alignment horizontal="center"/>
    </xf>
    <xf numFmtId="0" fontId="5" fillId="0" borderId="0" xfId="62" applyFont="1" applyFill="1" applyAlignment="1">
      <alignment wrapText="1"/>
      <protection/>
    </xf>
    <xf numFmtId="0" fontId="5" fillId="0" borderId="0" xfId="62" applyFont="1" applyAlignment="1" quotePrefix="1">
      <alignment horizontal="center" vertical="center"/>
      <protection/>
    </xf>
    <xf numFmtId="2" fontId="12" fillId="0" borderId="0" xfId="0" applyNumberFormat="1" applyFont="1" applyBorder="1" applyAlignment="1" quotePrefix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3" xfId="0" applyNumberFormat="1" applyFont="1" applyBorder="1" applyAlignment="1" quotePrefix="1">
      <alignment horizontal="center"/>
    </xf>
    <xf numFmtId="0" fontId="12" fillId="0" borderId="0" xfId="0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 5" xfId="62"/>
    <cellStyle name="Normal_08MWCResRevA" xfId="63"/>
    <cellStyle name="Normal_Y2KMWCDR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20</xdr:row>
      <xdr:rowOff>0</xdr:rowOff>
    </xdr:from>
    <xdr:to>
      <xdr:col>22</xdr:col>
      <xdr:colOff>200025</xdr:colOff>
      <xdr:row>41</xdr:row>
      <xdr:rowOff>38100</xdr:rowOff>
    </xdr:to>
    <xdr:pic>
      <xdr:nvPicPr>
        <xdr:cNvPr id="1" name="Picture 169" descr="Graph of  Gage height, f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457450"/>
          <a:ext cx="42672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2"/>
  <sheetViews>
    <sheetView tabSelected="1" workbookViewId="0" topLeftCell="A1">
      <selection activeCell="A1" sqref="A1:J1"/>
    </sheetView>
  </sheetViews>
  <sheetFormatPr defaultColWidth="8.8515625" defaultRowHeight="15"/>
  <cols>
    <col min="1" max="1" width="5.7109375" style="80" customWidth="1"/>
    <col min="2" max="2" width="18.7109375" style="71" customWidth="1"/>
    <col min="3" max="3" width="20.00390625" style="71" customWidth="1"/>
    <col min="4" max="5" width="7.00390625" style="82" customWidth="1"/>
    <col min="6" max="6" width="7.8515625" style="73" customWidth="1"/>
    <col min="7" max="7" width="7.00390625" style="82" customWidth="1"/>
    <col min="8" max="9" width="7.00390625" style="73" customWidth="1"/>
    <col min="10" max="10" width="7.7109375" style="82" customWidth="1"/>
    <col min="11" max="11" width="4.28125" style="70" customWidth="1"/>
    <col min="12" max="16384" width="8.8515625" style="71" customWidth="1"/>
  </cols>
  <sheetData>
    <row r="1" spans="1:10" ht="12">
      <c r="A1" s="150" t="s">
        <v>132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">
      <c r="A2" s="151" t="s">
        <v>133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2">
      <c r="A3" s="152" t="s">
        <v>42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ht="12">
      <c r="A4" s="150" t="s">
        <v>141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2">
      <c r="A5" s="151" t="s">
        <v>134</v>
      </c>
      <c r="B5" s="154"/>
      <c r="C5" s="154"/>
      <c r="D5" s="154"/>
      <c r="E5" s="154"/>
      <c r="F5" s="154"/>
      <c r="G5" s="154"/>
      <c r="H5" s="154"/>
      <c r="I5" s="154"/>
      <c r="J5" s="154"/>
    </row>
    <row r="7" spans="1:13" s="8" customFormat="1" ht="12.75" customHeight="1">
      <c r="A7" s="62"/>
      <c r="B7" s="11"/>
      <c r="C7" s="140"/>
      <c r="D7" s="146" t="s">
        <v>38</v>
      </c>
      <c r="E7" s="147"/>
      <c r="F7" s="148"/>
      <c r="G7" s="149" t="s">
        <v>40</v>
      </c>
      <c r="H7" s="147"/>
      <c r="I7" s="148"/>
      <c r="J7" s="12"/>
      <c r="K7" s="7"/>
      <c r="L7" s="7"/>
      <c r="M7" s="7"/>
    </row>
    <row r="8" spans="1:13" s="8" customFormat="1" ht="12.75" customHeight="1">
      <c r="A8" s="62"/>
      <c r="B8" s="11"/>
      <c r="C8" s="140"/>
      <c r="D8" s="13" t="s">
        <v>2</v>
      </c>
      <c r="E8" s="14"/>
      <c r="F8" s="15"/>
      <c r="G8" s="13" t="s">
        <v>2</v>
      </c>
      <c r="H8" s="14"/>
      <c r="I8" s="15"/>
      <c r="J8" s="16" t="s">
        <v>41</v>
      </c>
      <c r="K8" s="9"/>
      <c r="L8" s="7"/>
      <c r="M8" s="7"/>
    </row>
    <row r="9" spans="1:13" s="8" customFormat="1" ht="12.75" customHeight="1">
      <c r="A9" s="74" t="s">
        <v>0</v>
      </c>
      <c r="B9" s="53" t="s">
        <v>12</v>
      </c>
      <c r="C9" s="79" t="s">
        <v>73</v>
      </c>
      <c r="D9" s="18" t="s">
        <v>35</v>
      </c>
      <c r="E9" s="75" t="s">
        <v>36</v>
      </c>
      <c r="F9" s="55" t="s">
        <v>37</v>
      </c>
      <c r="G9" s="18" t="s">
        <v>35</v>
      </c>
      <c r="H9" s="75" t="s">
        <v>36</v>
      </c>
      <c r="I9" s="55" t="s">
        <v>37</v>
      </c>
      <c r="J9" s="18" t="s">
        <v>37</v>
      </c>
      <c r="L9" s="7"/>
      <c r="M9" s="7"/>
    </row>
    <row r="10" spans="1:13" s="8" customFormat="1" ht="12.75" customHeight="1">
      <c r="A10" s="62"/>
      <c r="B10" s="53" t="s">
        <v>248</v>
      </c>
      <c r="C10" s="140"/>
      <c r="D10" s="12"/>
      <c r="E10" s="14"/>
      <c r="F10" s="15"/>
      <c r="G10" s="12"/>
      <c r="H10" s="14"/>
      <c r="I10" s="15"/>
      <c r="J10" s="12"/>
      <c r="L10" s="7"/>
      <c r="M10" s="7"/>
    </row>
    <row r="11" spans="1:13" s="8" customFormat="1" ht="12.75" customHeight="1">
      <c r="A11" s="62" t="s">
        <v>85</v>
      </c>
      <c r="B11" s="141" t="s">
        <v>155</v>
      </c>
      <c r="C11" s="142" t="s">
        <v>142</v>
      </c>
      <c r="D11" s="119">
        <v>295.7999999999954</v>
      </c>
      <c r="E11" s="118">
        <v>65</v>
      </c>
      <c r="F11" s="15">
        <f>E11+D11</f>
        <v>360.7999999999954</v>
      </c>
      <c r="G11" s="12"/>
      <c r="H11" s="14"/>
      <c r="I11" s="15" t="s">
        <v>39</v>
      </c>
      <c r="J11" s="12">
        <f>F11</f>
        <v>360.7999999999954</v>
      </c>
      <c r="K11" s="118"/>
      <c r="L11" s="118"/>
      <c r="M11" s="7"/>
    </row>
    <row r="12" spans="1:13" s="8" customFormat="1" ht="12.75" customHeight="1">
      <c r="A12" s="62"/>
      <c r="B12" s="11"/>
      <c r="C12" s="140"/>
      <c r="D12" s="12"/>
      <c r="E12" s="14"/>
      <c r="F12" s="15"/>
      <c r="G12" s="12"/>
      <c r="H12" s="14"/>
      <c r="I12" s="15"/>
      <c r="J12" s="12"/>
      <c r="L12" s="7"/>
      <c r="M12" s="7"/>
    </row>
    <row r="13" spans="1:13" s="8" customFormat="1" ht="12.75" customHeight="1">
      <c r="A13" s="62"/>
      <c r="B13" s="53" t="s">
        <v>249</v>
      </c>
      <c r="C13" s="140"/>
      <c r="D13" s="12"/>
      <c r="E13" s="14"/>
      <c r="F13" s="15"/>
      <c r="G13" s="12"/>
      <c r="H13" s="14"/>
      <c r="I13" s="15"/>
      <c r="J13" s="12"/>
      <c r="L13" s="7"/>
      <c r="M13" s="7"/>
    </row>
    <row r="14" spans="1:13" s="8" customFormat="1" ht="12.75" customHeight="1">
      <c r="A14" s="62" t="s">
        <v>85</v>
      </c>
      <c r="B14" s="141" t="s">
        <v>155</v>
      </c>
      <c r="C14" s="142" t="s">
        <v>142</v>
      </c>
      <c r="D14" s="119">
        <v>213.53999999999849</v>
      </c>
      <c r="E14" s="118">
        <v>50</v>
      </c>
      <c r="F14" s="15">
        <f>E14+D14</f>
        <v>263.5399999999985</v>
      </c>
      <c r="G14" s="119">
        <v>204.6400000000025</v>
      </c>
      <c r="H14" s="120">
        <v>0</v>
      </c>
      <c r="I14" s="15">
        <f>H14+G14</f>
        <v>204.6400000000025</v>
      </c>
      <c r="J14" s="12">
        <f>I14</f>
        <v>204.6400000000025</v>
      </c>
      <c r="M14" s="7"/>
    </row>
    <row r="15" spans="1:13" s="8" customFormat="1" ht="12.75" customHeight="1">
      <c r="A15" s="62" t="s">
        <v>86</v>
      </c>
      <c r="B15" s="141" t="s">
        <v>69</v>
      </c>
      <c r="C15" s="142" t="s">
        <v>67</v>
      </c>
      <c r="D15" s="119">
        <v>210.41</v>
      </c>
      <c r="E15" s="118">
        <v>5</v>
      </c>
      <c r="F15" s="15">
        <f>E15+D15</f>
        <v>215.41</v>
      </c>
      <c r="G15" s="119">
        <v>221.47999999999774</v>
      </c>
      <c r="H15" s="120">
        <v>55</v>
      </c>
      <c r="I15" s="15">
        <f>H15+G15</f>
        <v>276.47999999999774</v>
      </c>
      <c r="J15" s="12">
        <f>F15</f>
        <v>215.41</v>
      </c>
      <c r="M15" s="7"/>
    </row>
    <row r="16" spans="1:13" s="8" customFormat="1" ht="12.75" customHeight="1">
      <c r="A16" s="62"/>
      <c r="B16" s="11"/>
      <c r="C16" s="140"/>
      <c r="D16" s="12"/>
      <c r="E16" s="14"/>
      <c r="F16" s="15"/>
      <c r="G16" s="12"/>
      <c r="H16" s="14"/>
      <c r="I16" s="15"/>
      <c r="J16" s="12"/>
      <c r="L16" s="7"/>
      <c r="M16" s="7"/>
    </row>
    <row r="17" spans="1:13" s="8" customFormat="1" ht="12.75" customHeight="1">
      <c r="A17" s="62"/>
      <c r="B17" s="53" t="s">
        <v>250</v>
      </c>
      <c r="C17" s="140"/>
      <c r="D17" s="12"/>
      <c r="E17" s="14"/>
      <c r="F17" s="15"/>
      <c r="G17" s="12"/>
      <c r="H17" s="14"/>
      <c r="I17" s="15"/>
      <c r="J17" s="12"/>
      <c r="L17" s="7"/>
      <c r="M17" s="7"/>
    </row>
    <row r="18" spans="1:13" s="8" customFormat="1" ht="12.75" customHeight="1">
      <c r="A18" s="62" t="s">
        <v>85</v>
      </c>
      <c r="B18" s="141" t="s">
        <v>66</v>
      </c>
      <c r="C18" s="142" t="s">
        <v>6</v>
      </c>
      <c r="D18" s="119">
        <v>199.16999999999783</v>
      </c>
      <c r="E18" s="118">
        <v>5</v>
      </c>
      <c r="F18" s="15">
        <f>E18+D18</f>
        <v>204.16999999999783</v>
      </c>
      <c r="G18" s="119">
        <v>196.26999999999805</v>
      </c>
      <c r="H18" s="120">
        <v>0</v>
      </c>
      <c r="I18" s="15">
        <f>H18+G18</f>
        <v>196.26999999999805</v>
      </c>
      <c r="J18" s="12">
        <f>I18</f>
        <v>196.26999999999805</v>
      </c>
      <c r="K18" s="118"/>
      <c r="L18" s="118"/>
      <c r="M18" s="7"/>
    </row>
    <row r="19" spans="1:13" s="8" customFormat="1" ht="12.75" customHeight="1">
      <c r="A19" s="62" t="s">
        <v>86</v>
      </c>
      <c r="B19" s="141" t="s">
        <v>68</v>
      </c>
      <c r="C19" s="142" t="s">
        <v>67</v>
      </c>
      <c r="D19" s="119">
        <v>200.18999999999494</v>
      </c>
      <c r="E19" s="118">
        <v>0</v>
      </c>
      <c r="F19" s="15">
        <f>E19+D19</f>
        <v>200.18999999999494</v>
      </c>
      <c r="G19" s="119">
        <v>210.00999999999692</v>
      </c>
      <c r="H19" s="120">
        <v>5</v>
      </c>
      <c r="I19" s="15">
        <f>H19+G19</f>
        <v>215.00999999999692</v>
      </c>
      <c r="J19" s="12">
        <f>F19</f>
        <v>200.18999999999494</v>
      </c>
      <c r="K19" s="118"/>
      <c r="L19" s="118"/>
      <c r="M19" s="7"/>
    </row>
    <row r="20" spans="1:13" s="8" customFormat="1" ht="12.75" customHeight="1">
      <c r="A20" s="62" t="s">
        <v>87</v>
      </c>
      <c r="B20" s="141" t="s">
        <v>153</v>
      </c>
      <c r="C20" s="142" t="s">
        <v>32</v>
      </c>
      <c r="D20" s="119">
        <v>249.75000000000307</v>
      </c>
      <c r="E20" s="118">
        <v>5</v>
      </c>
      <c r="F20" s="15">
        <f>E20+D20</f>
        <v>254.75000000000307</v>
      </c>
      <c r="G20" s="119">
        <v>236.77</v>
      </c>
      <c r="H20" s="120">
        <v>5</v>
      </c>
      <c r="I20" s="15">
        <f>H20+G20</f>
        <v>241.77</v>
      </c>
      <c r="J20" s="12">
        <f>I20</f>
        <v>241.77</v>
      </c>
      <c r="K20" s="118"/>
      <c r="L20" s="118"/>
      <c r="M20" s="7"/>
    </row>
    <row r="21" spans="1:13" s="8" customFormat="1" ht="12.75" customHeight="1">
      <c r="A21" s="62" t="s">
        <v>88</v>
      </c>
      <c r="B21" s="141" t="s">
        <v>70</v>
      </c>
      <c r="C21" s="142" t="s">
        <v>67</v>
      </c>
      <c r="D21" s="119">
        <v>232.27999999999653</v>
      </c>
      <c r="E21" s="118">
        <v>10</v>
      </c>
      <c r="F21" s="15">
        <f>E21+D21</f>
        <v>242.27999999999653</v>
      </c>
      <c r="G21" s="119">
        <v>240.79000000000192</v>
      </c>
      <c r="H21" s="120">
        <v>10</v>
      </c>
      <c r="I21" s="15">
        <f>H21+G21</f>
        <v>250.79000000000192</v>
      </c>
      <c r="J21" s="12">
        <f>F21</f>
        <v>242.27999999999653</v>
      </c>
      <c r="K21" s="118"/>
      <c r="L21" s="118"/>
      <c r="M21" s="7"/>
    </row>
    <row r="22" spans="1:13" s="8" customFormat="1" ht="12.75" customHeight="1">
      <c r="A22" s="62" t="s">
        <v>89</v>
      </c>
      <c r="B22" s="141" t="s">
        <v>84</v>
      </c>
      <c r="C22" s="142" t="s">
        <v>92</v>
      </c>
      <c r="D22" s="119">
        <v>213.89000000000317</v>
      </c>
      <c r="E22" s="118">
        <v>55</v>
      </c>
      <c r="F22" s="15">
        <f>E22+D22</f>
        <v>268.89000000000317</v>
      </c>
      <c r="G22" s="119">
        <v>207.6099999999956</v>
      </c>
      <c r="H22" s="120">
        <v>55</v>
      </c>
      <c r="I22" s="15">
        <f>H22+G22</f>
        <v>262.6099999999956</v>
      </c>
      <c r="J22" s="12">
        <f>I22</f>
        <v>262.6099999999956</v>
      </c>
      <c r="K22" s="118"/>
      <c r="L22" s="118"/>
      <c r="M22" s="7"/>
    </row>
    <row r="23" spans="1:13" s="8" customFormat="1" ht="12.75" customHeight="1">
      <c r="A23" s="62"/>
      <c r="B23" s="11"/>
      <c r="C23" s="140"/>
      <c r="D23" s="12"/>
      <c r="E23" s="14"/>
      <c r="F23" s="15"/>
      <c r="G23" s="12"/>
      <c r="H23" s="14"/>
      <c r="I23" s="15"/>
      <c r="J23" s="12"/>
      <c r="L23" s="7"/>
      <c r="M23" s="7"/>
    </row>
    <row r="24" spans="2:9" ht="12">
      <c r="B24" s="78" t="s">
        <v>251</v>
      </c>
      <c r="C24" s="81"/>
      <c r="F24" s="69"/>
      <c r="I24" s="69"/>
    </row>
    <row r="25" spans="1:12" ht="12">
      <c r="A25" s="83" t="s">
        <v>85</v>
      </c>
      <c r="B25" s="72" t="s">
        <v>118</v>
      </c>
      <c r="C25" s="142" t="s">
        <v>145</v>
      </c>
      <c r="D25" s="119">
        <v>291.9899999999968</v>
      </c>
      <c r="E25" s="118">
        <v>10</v>
      </c>
      <c r="F25" s="15">
        <f>E25+D25</f>
        <v>301.9899999999968</v>
      </c>
      <c r="G25" s="119">
        <v>266.19999999999334</v>
      </c>
      <c r="H25" s="120">
        <v>100</v>
      </c>
      <c r="I25" s="69">
        <f>H25+G25</f>
        <v>366.19999999999334</v>
      </c>
      <c r="J25" s="73">
        <f>F25</f>
        <v>301.9899999999968</v>
      </c>
      <c r="K25" s="118"/>
      <c r="L25" s="118"/>
    </row>
    <row r="26" spans="2:11" ht="9" customHeight="1">
      <c r="B26" s="72"/>
      <c r="C26" s="86"/>
      <c r="D26" s="73"/>
      <c r="F26" s="69"/>
      <c r="G26" s="73"/>
      <c r="H26" s="82"/>
      <c r="I26" s="69"/>
      <c r="J26" s="73"/>
      <c r="K26" s="71"/>
    </row>
    <row r="27" spans="2:11" ht="12">
      <c r="B27" s="78" t="s">
        <v>236</v>
      </c>
      <c r="C27" s="86"/>
      <c r="D27" s="73"/>
      <c r="F27" s="69"/>
      <c r="G27" s="73"/>
      <c r="H27" s="82"/>
      <c r="I27" s="69"/>
      <c r="J27" s="73"/>
      <c r="K27" s="71"/>
    </row>
    <row r="28" spans="1:12" ht="12">
      <c r="A28" s="83" t="s">
        <v>85</v>
      </c>
      <c r="B28" s="72" t="s">
        <v>29</v>
      </c>
      <c r="C28" s="142" t="s">
        <v>32</v>
      </c>
      <c r="D28" s="119">
        <v>261.0100000000049</v>
      </c>
      <c r="E28" s="118">
        <v>5</v>
      </c>
      <c r="F28" s="15">
        <f>E28+D28</f>
        <v>266.0100000000049</v>
      </c>
      <c r="G28" s="119">
        <v>242.73999999999793</v>
      </c>
      <c r="H28" s="120">
        <v>0</v>
      </c>
      <c r="I28" s="15">
        <f>H28+G28</f>
        <v>242.73999999999793</v>
      </c>
      <c r="J28" s="73">
        <f>I28</f>
        <v>242.73999999999793</v>
      </c>
      <c r="K28" s="118"/>
      <c r="L28" s="118"/>
    </row>
    <row r="29" spans="1:12" ht="12">
      <c r="A29" s="83" t="s">
        <v>86</v>
      </c>
      <c r="B29" s="72" t="s">
        <v>96</v>
      </c>
      <c r="C29" s="142" t="s">
        <v>6</v>
      </c>
      <c r="D29" s="119">
        <v>316.2700000000024</v>
      </c>
      <c r="E29" s="118">
        <v>10</v>
      </c>
      <c r="F29" s="15">
        <f>E29+D29</f>
        <v>326.2700000000024</v>
      </c>
      <c r="G29" s="119">
        <v>265.8699999999936</v>
      </c>
      <c r="H29" s="120">
        <v>5</v>
      </c>
      <c r="I29" s="15">
        <f>H29+G29</f>
        <v>270.8699999999936</v>
      </c>
      <c r="J29" s="73">
        <f>I29</f>
        <v>270.8699999999936</v>
      </c>
      <c r="K29" s="118"/>
      <c r="L29" s="118"/>
    </row>
    <row r="30" spans="1:12" ht="12">
      <c r="A30" s="83" t="s">
        <v>87</v>
      </c>
      <c r="B30" s="141" t="s">
        <v>71</v>
      </c>
      <c r="C30" s="142" t="s">
        <v>6</v>
      </c>
      <c r="D30" s="119">
        <v>305.54000000000167</v>
      </c>
      <c r="E30" s="118">
        <v>10</v>
      </c>
      <c r="F30" s="15">
        <f>E30+D30</f>
        <v>315.54000000000167</v>
      </c>
      <c r="G30" s="119" t="s">
        <v>59</v>
      </c>
      <c r="H30" s="120" t="s">
        <v>59</v>
      </c>
      <c r="I30" s="15" t="s">
        <v>39</v>
      </c>
      <c r="J30" s="73">
        <f>F30</f>
        <v>315.54000000000167</v>
      </c>
      <c r="K30" s="71"/>
      <c r="L30" s="118"/>
    </row>
    <row r="31" spans="1:12" ht="12">
      <c r="A31" s="83" t="s">
        <v>88</v>
      </c>
      <c r="B31" s="141" t="s">
        <v>127</v>
      </c>
      <c r="C31" s="142" t="s">
        <v>6</v>
      </c>
      <c r="D31" s="119">
        <v>332.0999999999982</v>
      </c>
      <c r="E31" s="118">
        <v>70</v>
      </c>
      <c r="F31" s="15">
        <f>E31+D31</f>
        <v>402.0999999999982</v>
      </c>
      <c r="G31" s="119">
        <v>327.190000000002</v>
      </c>
      <c r="H31" s="120">
        <v>120</v>
      </c>
      <c r="I31" s="15">
        <f>H31+G31</f>
        <v>447.190000000002</v>
      </c>
      <c r="J31" s="73">
        <f>F31</f>
        <v>402.0999999999982</v>
      </c>
      <c r="K31" s="71"/>
      <c r="L31" s="118"/>
    </row>
    <row r="32" spans="2:11" ht="9" customHeight="1">
      <c r="B32" s="72"/>
      <c r="C32" s="86"/>
      <c r="D32" s="73"/>
      <c r="F32" s="69"/>
      <c r="G32" s="73"/>
      <c r="H32" s="82"/>
      <c r="I32" s="69"/>
      <c r="J32" s="73"/>
      <c r="K32" s="71"/>
    </row>
    <row r="33" spans="2:11" ht="12">
      <c r="B33" s="78" t="s">
        <v>237</v>
      </c>
      <c r="C33" s="86"/>
      <c r="D33" s="73"/>
      <c r="F33" s="69"/>
      <c r="G33" s="73"/>
      <c r="H33" s="82"/>
      <c r="I33" s="69"/>
      <c r="J33" s="73"/>
      <c r="K33" s="71"/>
    </row>
    <row r="34" spans="1:12" ht="12">
      <c r="A34" s="83" t="s">
        <v>85</v>
      </c>
      <c r="B34" s="72" t="s">
        <v>91</v>
      </c>
      <c r="C34" s="142" t="s">
        <v>8</v>
      </c>
      <c r="D34" s="119">
        <v>235.49000000000078</v>
      </c>
      <c r="E34" s="118">
        <v>0</v>
      </c>
      <c r="F34" s="15">
        <f aca="true" t="shared" si="0" ref="F34:F43">E34+D34</f>
        <v>235.49000000000078</v>
      </c>
      <c r="G34" s="119">
        <v>219.91999999999712</v>
      </c>
      <c r="H34" s="120">
        <v>0</v>
      </c>
      <c r="I34" s="15">
        <f aca="true" t="shared" si="1" ref="I34:I42">H34+G34</f>
        <v>219.91999999999712</v>
      </c>
      <c r="J34" s="73">
        <f>I34</f>
        <v>219.91999999999712</v>
      </c>
      <c r="K34" s="118"/>
      <c r="L34" s="118"/>
    </row>
    <row r="35" spans="1:12" ht="12">
      <c r="A35" s="83" t="s">
        <v>86</v>
      </c>
      <c r="B35" s="72" t="s">
        <v>234</v>
      </c>
      <c r="C35" s="142" t="s">
        <v>74</v>
      </c>
      <c r="D35" s="119">
        <v>256.3399999999959</v>
      </c>
      <c r="E35" s="118">
        <v>0</v>
      </c>
      <c r="F35" s="15">
        <f t="shared" si="0"/>
        <v>256.3399999999959</v>
      </c>
      <c r="G35" s="119">
        <v>243.14999999999822</v>
      </c>
      <c r="H35" s="120">
        <v>0</v>
      </c>
      <c r="I35" s="15">
        <f t="shared" si="1"/>
        <v>243.14999999999822</v>
      </c>
      <c r="J35" s="73">
        <f>I35</f>
        <v>243.14999999999822</v>
      </c>
      <c r="K35" s="118"/>
      <c r="L35" s="118"/>
    </row>
    <row r="36" spans="1:12" ht="12">
      <c r="A36" s="83" t="s">
        <v>87</v>
      </c>
      <c r="B36" s="72" t="s">
        <v>129</v>
      </c>
      <c r="C36" s="142" t="s">
        <v>92</v>
      </c>
      <c r="D36" s="119">
        <v>243.38000000000213</v>
      </c>
      <c r="E36" s="118">
        <v>0</v>
      </c>
      <c r="F36" s="15">
        <f t="shared" si="0"/>
        <v>243.38000000000213</v>
      </c>
      <c r="G36" s="119" t="s">
        <v>59</v>
      </c>
      <c r="H36" s="120" t="s">
        <v>59</v>
      </c>
      <c r="I36" s="15" t="s">
        <v>39</v>
      </c>
      <c r="J36" s="73">
        <f>F36</f>
        <v>243.38000000000213</v>
      </c>
      <c r="K36" s="118"/>
      <c r="L36" s="118"/>
    </row>
    <row r="37" spans="1:12" ht="12">
      <c r="A37" s="83" t="s">
        <v>88</v>
      </c>
      <c r="B37" s="72" t="s">
        <v>75</v>
      </c>
      <c r="C37" s="142" t="s">
        <v>266</v>
      </c>
      <c r="D37" s="119">
        <v>238.7400000000053</v>
      </c>
      <c r="E37" s="118">
        <v>5</v>
      </c>
      <c r="F37" s="15">
        <f t="shared" si="0"/>
        <v>243.7400000000053</v>
      </c>
      <c r="G37" s="119" t="s">
        <v>59</v>
      </c>
      <c r="H37" s="120" t="s">
        <v>59</v>
      </c>
      <c r="I37" s="15" t="s">
        <v>39</v>
      </c>
      <c r="J37" s="73">
        <f>F37</f>
        <v>243.7400000000053</v>
      </c>
      <c r="K37" s="118"/>
      <c r="L37" s="118"/>
    </row>
    <row r="38" spans="1:12" ht="12">
      <c r="A38" s="83" t="s">
        <v>89</v>
      </c>
      <c r="B38" s="72" t="s">
        <v>218</v>
      </c>
      <c r="C38" s="142" t="s">
        <v>6</v>
      </c>
      <c r="D38" s="119">
        <v>263.769999999999</v>
      </c>
      <c r="E38" s="118">
        <v>0</v>
      </c>
      <c r="F38" s="15">
        <f t="shared" si="0"/>
        <v>263.769999999999</v>
      </c>
      <c r="G38" s="119"/>
      <c r="H38" s="120"/>
      <c r="I38" s="15" t="s">
        <v>52</v>
      </c>
      <c r="J38" s="73">
        <f>F38</f>
        <v>263.769999999999</v>
      </c>
      <c r="K38" s="118"/>
      <c r="L38" s="118"/>
    </row>
    <row r="39" spans="1:12" ht="12">
      <c r="A39" s="83" t="s">
        <v>90</v>
      </c>
      <c r="B39" s="72" t="s">
        <v>30</v>
      </c>
      <c r="C39" s="142" t="s">
        <v>31</v>
      </c>
      <c r="D39" s="119">
        <v>264.0500000000008</v>
      </c>
      <c r="E39" s="118">
        <v>10</v>
      </c>
      <c r="F39" s="15">
        <f t="shared" si="0"/>
        <v>274.0500000000008</v>
      </c>
      <c r="G39" s="119">
        <v>266.2399999999984</v>
      </c>
      <c r="H39" s="120">
        <v>0</v>
      </c>
      <c r="I39" s="15">
        <f t="shared" si="1"/>
        <v>266.2399999999984</v>
      </c>
      <c r="J39" s="73">
        <f>I39</f>
        <v>266.2399999999984</v>
      </c>
      <c r="K39" s="118"/>
      <c r="L39" s="118"/>
    </row>
    <row r="40" spans="1:12" ht="12">
      <c r="A40" s="83" t="s">
        <v>97</v>
      </c>
      <c r="B40" s="72" t="s">
        <v>48</v>
      </c>
      <c r="C40" s="142" t="s">
        <v>143</v>
      </c>
      <c r="D40" s="119">
        <v>285.04999999999933</v>
      </c>
      <c r="E40" s="118">
        <v>55</v>
      </c>
      <c r="F40" s="15">
        <f t="shared" si="0"/>
        <v>340.04999999999933</v>
      </c>
      <c r="G40" s="119">
        <v>274.2800000000031</v>
      </c>
      <c r="H40" s="120">
        <v>0</v>
      </c>
      <c r="I40" s="15">
        <f t="shared" si="1"/>
        <v>274.2800000000031</v>
      </c>
      <c r="J40" s="73">
        <f>I40</f>
        <v>274.2800000000031</v>
      </c>
      <c r="K40" s="118"/>
      <c r="L40" s="118"/>
    </row>
    <row r="41" spans="1:12" ht="12">
      <c r="A41" s="83" t="s">
        <v>98</v>
      </c>
      <c r="B41" s="72" t="s">
        <v>214</v>
      </c>
      <c r="C41" s="142" t="s">
        <v>57</v>
      </c>
      <c r="D41" s="119">
        <v>286.02000000000805</v>
      </c>
      <c r="E41" s="118">
        <v>0</v>
      </c>
      <c r="F41" s="15">
        <f t="shared" si="0"/>
        <v>286.02000000000805</v>
      </c>
      <c r="G41" s="119" t="s">
        <v>59</v>
      </c>
      <c r="H41" s="120" t="s">
        <v>59</v>
      </c>
      <c r="I41" s="15" t="s">
        <v>39</v>
      </c>
      <c r="J41" s="73">
        <f>F41</f>
        <v>286.02000000000805</v>
      </c>
      <c r="K41" s="118"/>
      <c r="L41" s="118"/>
    </row>
    <row r="42" spans="1:12" ht="12">
      <c r="A42" s="83" t="s">
        <v>99</v>
      </c>
      <c r="B42" s="72" t="s">
        <v>120</v>
      </c>
      <c r="C42" s="142" t="s">
        <v>32</v>
      </c>
      <c r="D42" s="119">
        <v>253.64000000000217</v>
      </c>
      <c r="E42" s="118">
        <v>55</v>
      </c>
      <c r="F42" s="15">
        <f t="shared" si="0"/>
        <v>308.64000000000215</v>
      </c>
      <c r="G42" s="119">
        <v>272.4600000000007</v>
      </c>
      <c r="H42" s="120">
        <v>15</v>
      </c>
      <c r="I42" s="15">
        <f t="shared" si="1"/>
        <v>287.4600000000007</v>
      </c>
      <c r="J42" s="73">
        <f>I42</f>
        <v>287.4600000000007</v>
      </c>
      <c r="K42" s="118"/>
      <c r="L42" s="118"/>
    </row>
    <row r="43" spans="1:12" ht="12">
      <c r="A43" s="83" t="s">
        <v>100</v>
      </c>
      <c r="B43" s="72" t="s">
        <v>33</v>
      </c>
      <c r="C43" s="142" t="s">
        <v>60</v>
      </c>
      <c r="D43" s="119">
        <v>277.64999999999395</v>
      </c>
      <c r="E43" s="118">
        <v>10</v>
      </c>
      <c r="F43" s="15">
        <f t="shared" si="0"/>
        <v>287.64999999999395</v>
      </c>
      <c r="G43" s="73" t="s">
        <v>59</v>
      </c>
      <c r="H43" s="82" t="s">
        <v>59</v>
      </c>
      <c r="I43" s="69" t="s">
        <v>39</v>
      </c>
      <c r="J43" s="73">
        <f>F43</f>
        <v>287.64999999999395</v>
      </c>
      <c r="K43" s="118"/>
      <c r="L43" s="118"/>
    </row>
    <row r="44" spans="2:11" ht="12.75" customHeight="1">
      <c r="B44" s="72"/>
      <c r="C44" s="86"/>
      <c r="D44" s="73"/>
      <c r="F44" s="69"/>
      <c r="G44" s="73"/>
      <c r="H44" s="82"/>
      <c r="I44" s="69"/>
      <c r="J44" s="73"/>
      <c r="K44" s="71"/>
    </row>
    <row r="45" spans="1:12" ht="12.75" customHeight="1">
      <c r="A45" s="83"/>
      <c r="B45" s="78" t="s">
        <v>252</v>
      </c>
      <c r="C45" s="86"/>
      <c r="D45" s="73"/>
      <c r="E45" s="73"/>
      <c r="F45" s="69"/>
      <c r="G45" s="84"/>
      <c r="H45" s="85"/>
      <c r="I45" s="69"/>
      <c r="J45" s="84"/>
      <c r="K45" s="118"/>
      <c r="L45" s="118"/>
    </row>
    <row r="46" spans="1:12" ht="12.75" customHeight="1">
      <c r="A46" s="80" t="s">
        <v>85</v>
      </c>
      <c r="B46" s="72" t="s">
        <v>119</v>
      </c>
      <c r="C46" s="86" t="s">
        <v>114</v>
      </c>
      <c r="D46" s="119">
        <v>239.07999999999794</v>
      </c>
      <c r="E46" s="118">
        <v>510</v>
      </c>
      <c r="F46" s="15">
        <f>E46+D46</f>
        <v>749.0799999999979</v>
      </c>
      <c r="G46" s="73" t="s">
        <v>59</v>
      </c>
      <c r="H46" s="82" t="s">
        <v>59</v>
      </c>
      <c r="I46" s="69" t="s">
        <v>39</v>
      </c>
      <c r="J46" s="73">
        <f>F46</f>
        <v>749.0799999999979</v>
      </c>
      <c r="K46" s="118"/>
      <c r="L46" s="118"/>
    </row>
    <row r="47" spans="2:11" ht="12.75" customHeight="1">
      <c r="B47" s="72"/>
      <c r="C47" s="86"/>
      <c r="D47" s="73"/>
      <c r="F47" s="69"/>
      <c r="G47" s="73"/>
      <c r="H47" s="82"/>
      <c r="I47" s="69"/>
      <c r="J47" s="73"/>
      <c r="K47" s="71"/>
    </row>
    <row r="48" spans="2:11" ht="12">
      <c r="B48" s="78" t="s">
        <v>244</v>
      </c>
      <c r="C48" s="86"/>
      <c r="D48" s="73"/>
      <c r="F48" s="69"/>
      <c r="G48" s="73"/>
      <c r="H48" s="82"/>
      <c r="I48" s="69"/>
      <c r="J48" s="73"/>
      <c r="K48" s="71"/>
    </row>
    <row r="49" spans="1:13" ht="12">
      <c r="A49" s="83" t="s">
        <v>85</v>
      </c>
      <c r="B49" s="72" t="s">
        <v>224</v>
      </c>
      <c r="C49" s="142" t="s">
        <v>146</v>
      </c>
      <c r="D49" s="119">
        <v>335.40000000000066</v>
      </c>
      <c r="E49" s="118">
        <v>265</v>
      </c>
      <c r="F49" s="15">
        <f>E49+D49</f>
        <v>600.4000000000007</v>
      </c>
      <c r="G49" s="73" t="s">
        <v>59</v>
      </c>
      <c r="H49" s="82" t="s">
        <v>59</v>
      </c>
      <c r="I49" s="69" t="s">
        <v>52</v>
      </c>
      <c r="J49" s="73">
        <f>F49</f>
        <v>600.4000000000007</v>
      </c>
      <c r="K49" s="118"/>
      <c r="L49" s="118"/>
      <c r="M49" s="121"/>
    </row>
    <row r="50" spans="1:13" ht="12">
      <c r="A50" s="83" t="s">
        <v>86</v>
      </c>
      <c r="B50" s="72" t="s">
        <v>188</v>
      </c>
      <c r="C50" s="142" t="s">
        <v>11</v>
      </c>
      <c r="D50" s="119">
        <v>268.80999999999847</v>
      </c>
      <c r="E50" s="118">
        <v>465</v>
      </c>
      <c r="F50" s="15">
        <f>E50+D50</f>
        <v>733.8099999999985</v>
      </c>
      <c r="G50" s="73" t="s">
        <v>59</v>
      </c>
      <c r="H50" s="82" t="s">
        <v>59</v>
      </c>
      <c r="I50" s="69" t="s">
        <v>39</v>
      </c>
      <c r="J50" s="73">
        <f>F50</f>
        <v>733.8099999999985</v>
      </c>
      <c r="K50" s="118"/>
      <c r="L50" s="118"/>
      <c r="M50" s="120"/>
    </row>
    <row r="51" spans="1:12" ht="12">
      <c r="A51" s="83" t="s">
        <v>87</v>
      </c>
      <c r="B51" s="72" t="s">
        <v>128</v>
      </c>
      <c r="C51" s="142" t="s">
        <v>11</v>
      </c>
      <c r="D51" s="119">
        <v>537.9199999999988</v>
      </c>
      <c r="E51" s="118">
        <v>365</v>
      </c>
      <c r="F51" s="15">
        <f>E51+D51</f>
        <v>902.9199999999988</v>
      </c>
      <c r="G51" s="119">
        <v>432.40000000000305</v>
      </c>
      <c r="H51" s="120">
        <v>315</v>
      </c>
      <c r="I51" s="15">
        <f>H51+G51</f>
        <v>747.400000000003</v>
      </c>
      <c r="J51" s="73">
        <f>I51</f>
        <v>747.400000000003</v>
      </c>
      <c r="K51" s="118"/>
      <c r="L51" s="118"/>
    </row>
    <row r="52" spans="2:11" ht="9" customHeight="1">
      <c r="B52" s="72"/>
      <c r="C52" s="86"/>
      <c r="D52" s="73"/>
      <c r="F52" s="69"/>
      <c r="G52" s="73"/>
      <c r="H52" s="82"/>
      <c r="I52" s="69"/>
      <c r="J52" s="73"/>
      <c r="K52" s="71"/>
    </row>
    <row r="53" spans="2:11" ht="12">
      <c r="B53" s="78" t="s">
        <v>245</v>
      </c>
      <c r="C53" s="86"/>
      <c r="D53" s="73"/>
      <c r="F53" s="69"/>
      <c r="G53" s="73"/>
      <c r="H53" s="82"/>
      <c r="I53" s="69"/>
      <c r="J53" s="73"/>
      <c r="K53" s="71"/>
    </row>
    <row r="54" spans="1:12" ht="12">
      <c r="A54" s="83" t="s">
        <v>85</v>
      </c>
      <c r="B54" s="72" t="s">
        <v>121</v>
      </c>
      <c r="C54" s="142" t="s">
        <v>6</v>
      </c>
      <c r="D54" s="119">
        <v>231.54999999999413</v>
      </c>
      <c r="E54" s="118">
        <v>20</v>
      </c>
      <c r="F54" s="15">
        <f aca="true" t="shared" si="2" ref="F54:F66">E54+D54</f>
        <v>251.54999999999413</v>
      </c>
      <c r="G54" s="119">
        <v>216.9000000000061</v>
      </c>
      <c r="H54" s="120">
        <v>10</v>
      </c>
      <c r="I54" s="15">
        <f aca="true" t="shared" si="3" ref="I54:I68">H54+G54</f>
        <v>226.9000000000061</v>
      </c>
      <c r="J54" s="73">
        <f>I54</f>
        <v>226.9000000000061</v>
      </c>
      <c r="K54" s="118"/>
      <c r="L54" s="118"/>
    </row>
    <row r="55" spans="1:12" ht="12">
      <c r="A55" s="83" t="s">
        <v>86</v>
      </c>
      <c r="B55" s="72" t="s">
        <v>123</v>
      </c>
      <c r="C55" s="142" t="s">
        <v>147</v>
      </c>
      <c r="D55" s="119">
        <v>256.86999999999694</v>
      </c>
      <c r="E55" s="118">
        <v>60</v>
      </c>
      <c r="F55" s="15">
        <f t="shared" si="2"/>
        <v>316.86999999999694</v>
      </c>
      <c r="G55" s="119">
        <v>278.779999999999</v>
      </c>
      <c r="H55" s="120">
        <v>15</v>
      </c>
      <c r="I55" s="15">
        <f t="shared" si="3"/>
        <v>293.779999999999</v>
      </c>
      <c r="J55" s="73">
        <f>I55</f>
        <v>293.779999999999</v>
      </c>
      <c r="K55" s="118"/>
      <c r="L55" s="118"/>
    </row>
    <row r="56" spans="1:12" ht="12">
      <c r="A56" s="83" t="s">
        <v>87</v>
      </c>
      <c r="B56" s="72" t="s">
        <v>93</v>
      </c>
      <c r="C56" s="142" t="s">
        <v>116</v>
      </c>
      <c r="D56" s="119">
        <v>312.6</v>
      </c>
      <c r="E56" s="118">
        <v>25</v>
      </c>
      <c r="F56" s="15">
        <f t="shared" si="2"/>
        <v>337.6</v>
      </c>
      <c r="G56" s="119">
        <v>295.79999999999063</v>
      </c>
      <c r="H56" s="120">
        <v>5</v>
      </c>
      <c r="I56" s="15">
        <f t="shared" si="3"/>
        <v>300.79999999999063</v>
      </c>
      <c r="J56" s="73">
        <f>I56</f>
        <v>300.79999999999063</v>
      </c>
      <c r="K56" s="118"/>
      <c r="L56" s="118"/>
    </row>
    <row r="57" spans="1:12" ht="12">
      <c r="A57" s="83" t="s">
        <v>88</v>
      </c>
      <c r="B57" s="72" t="s">
        <v>215</v>
      </c>
      <c r="C57" s="142" t="s">
        <v>148</v>
      </c>
      <c r="D57" s="119">
        <v>296.54</v>
      </c>
      <c r="E57" s="118">
        <v>75</v>
      </c>
      <c r="F57" s="15">
        <f t="shared" si="2"/>
        <v>371.54</v>
      </c>
      <c r="G57" s="119">
        <v>314.47999999999786</v>
      </c>
      <c r="H57" s="120">
        <v>55</v>
      </c>
      <c r="I57" s="15">
        <f t="shared" si="3"/>
        <v>369.47999999999786</v>
      </c>
      <c r="J57" s="73">
        <f>I57</f>
        <v>369.47999999999786</v>
      </c>
      <c r="K57" s="118"/>
      <c r="L57" s="118"/>
    </row>
    <row r="58" spans="1:12" ht="12">
      <c r="A58" s="83" t="s">
        <v>89</v>
      </c>
      <c r="B58" s="72" t="s">
        <v>219</v>
      </c>
      <c r="C58" s="142" t="s">
        <v>32</v>
      </c>
      <c r="D58" s="119">
        <v>331.01000000000306</v>
      </c>
      <c r="E58" s="118">
        <v>60</v>
      </c>
      <c r="F58" s="15">
        <f t="shared" si="2"/>
        <v>391.01000000000306</v>
      </c>
      <c r="G58" s="119" t="s">
        <v>59</v>
      </c>
      <c r="H58" s="120" t="s">
        <v>59</v>
      </c>
      <c r="I58" s="15" t="s">
        <v>39</v>
      </c>
      <c r="J58" s="73">
        <f>F58</f>
        <v>391.01000000000306</v>
      </c>
      <c r="K58" s="118"/>
      <c r="L58" s="118"/>
    </row>
    <row r="59" spans="1:12" ht="12">
      <c r="A59" s="83" t="s">
        <v>90</v>
      </c>
      <c r="B59" s="72" t="s">
        <v>126</v>
      </c>
      <c r="C59" s="142" t="s">
        <v>8</v>
      </c>
      <c r="D59" s="119">
        <v>306.1200000000007</v>
      </c>
      <c r="E59" s="118">
        <v>105</v>
      </c>
      <c r="F59" s="15">
        <f t="shared" si="2"/>
        <v>411.1200000000007</v>
      </c>
      <c r="G59" s="119" t="s">
        <v>59</v>
      </c>
      <c r="H59" s="120" t="s">
        <v>59</v>
      </c>
      <c r="I59" s="15" t="s">
        <v>39</v>
      </c>
      <c r="J59" s="73">
        <f>F59</f>
        <v>411.1200000000007</v>
      </c>
      <c r="K59" s="118"/>
      <c r="L59" s="118"/>
    </row>
    <row r="60" spans="1:12" ht="12">
      <c r="A60" s="83" t="s">
        <v>97</v>
      </c>
      <c r="B60" s="72" t="s">
        <v>178</v>
      </c>
      <c r="C60" s="142" t="s">
        <v>149</v>
      </c>
      <c r="D60" s="119">
        <v>313.81000000000546</v>
      </c>
      <c r="E60" s="118">
        <v>160</v>
      </c>
      <c r="F60" s="15">
        <f t="shared" si="2"/>
        <v>473.81000000000546</v>
      </c>
      <c r="G60" s="119">
        <v>322.27000000000817</v>
      </c>
      <c r="H60" s="120">
        <v>105</v>
      </c>
      <c r="I60" s="15">
        <f t="shared" si="3"/>
        <v>427.27000000000817</v>
      </c>
      <c r="J60" s="73">
        <f>I60</f>
        <v>427.27000000000817</v>
      </c>
      <c r="K60" s="118"/>
      <c r="L60" s="118"/>
    </row>
    <row r="61" spans="1:12" ht="12">
      <c r="A61" s="83" t="s">
        <v>98</v>
      </c>
      <c r="B61" s="72" t="s">
        <v>225</v>
      </c>
      <c r="C61" s="142" t="s">
        <v>34</v>
      </c>
      <c r="D61" s="119">
        <v>363.68999999999653</v>
      </c>
      <c r="E61" s="118">
        <v>80</v>
      </c>
      <c r="F61" s="15">
        <f t="shared" si="2"/>
        <v>443.68999999999653</v>
      </c>
      <c r="G61" s="119" t="s">
        <v>59</v>
      </c>
      <c r="H61" s="120" t="s">
        <v>59</v>
      </c>
      <c r="I61" s="15" t="s">
        <v>39</v>
      </c>
      <c r="J61" s="73">
        <f aca="true" t="shared" si="4" ref="J61:J66">F61</f>
        <v>443.68999999999653</v>
      </c>
      <c r="K61" s="118"/>
      <c r="L61" s="118"/>
    </row>
    <row r="62" spans="1:12" ht="12">
      <c r="A62" s="83" t="s">
        <v>99</v>
      </c>
      <c r="B62" s="72" t="s">
        <v>226</v>
      </c>
      <c r="C62" s="142" t="s">
        <v>31</v>
      </c>
      <c r="D62" s="119">
        <v>281.0899999999973</v>
      </c>
      <c r="E62" s="118">
        <v>210</v>
      </c>
      <c r="F62" s="15">
        <f t="shared" si="2"/>
        <v>491.0899999999973</v>
      </c>
      <c r="G62" s="119" t="s">
        <v>59</v>
      </c>
      <c r="H62" s="120" t="s">
        <v>59</v>
      </c>
      <c r="I62" s="15" t="s">
        <v>39</v>
      </c>
      <c r="J62" s="73">
        <f t="shared" si="4"/>
        <v>491.0899999999973</v>
      </c>
      <c r="K62" s="118"/>
      <c r="L62" s="118"/>
    </row>
    <row r="63" spans="1:12" ht="12">
      <c r="A63" s="83" t="s">
        <v>100</v>
      </c>
      <c r="B63" s="72" t="s">
        <v>227</v>
      </c>
      <c r="C63" s="142" t="s">
        <v>32</v>
      </c>
      <c r="D63" s="119">
        <v>281.7200000000039</v>
      </c>
      <c r="E63" s="118">
        <v>285</v>
      </c>
      <c r="F63" s="15">
        <f t="shared" si="2"/>
        <v>566.7200000000039</v>
      </c>
      <c r="G63" s="119"/>
      <c r="H63" s="120"/>
      <c r="I63" s="15" t="s">
        <v>52</v>
      </c>
      <c r="J63" s="73">
        <f t="shared" si="4"/>
        <v>566.7200000000039</v>
      </c>
      <c r="K63" s="118"/>
      <c r="L63" s="118"/>
    </row>
    <row r="64" spans="1:12" ht="12">
      <c r="A64" s="83" t="s">
        <v>101</v>
      </c>
      <c r="B64" s="72" t="s">
        <v>125</v>
      </c>
      <c r="C64" s="142" t="s">
        <v>92</v>
      </c>
      <c r="D64" s="119">
        <v>313.81000000000546</v>
      </c>
      <c r="E64" s="118">
        <v>255</v>
      </c>
      <c r="F64" s="15">
        <f t="shared" si="2"/>
        <v>568.8100000000054</v>
      </c>
      <c r="G64" s="119" t="s">
        <v>59</v>
      </c>
      <c r="H64" s="120" t="s">
        <v>59</v>
      </c>
      <c r="I64" s="69" t="s">
        <v>39</v>
      </c>
      <c r="J64" s="73">
        <f t="shared" si="4"/>
        <v>568.8100000000054</v>
      </c>
      <c r="K64" s="118"/>
      <c r="L64" s="118"/>
    </row>
    <row r="65" spans="1:12" ht="12">
      <c r="A65" s="83" t="s">
        <v>102</v>
      </c>
      <c r="B65" s="72" t="s">
        <v>154</v>
      </c>
      <c r="C65" s="142" t="s">
        <v>150</v>
      </c>
      <c r="D65" s="119">
        <v>281.9400000000005</v>
      </c>
      <c r="E65" s="118">
        <v>360</v>
      </c>
      <c r="F65" s="15">
        <f t="shared" si="2"/>
        <v>641.9400000000005</v>
      </c>
      <c r="G65" s="119" t="s">
        <v>59</v>
      </c>
      <c r="H65" s="120" t="s">
        <v>59</v>
      </c>
      <c r="I65" s="69" t="s">
        <v>39</v>
      </c>
      <c r="J65" s="73">
        <f t="shared" si="4"/>
        <v>641.9400000000005</v>
      </c>
      <c r="K65" s="118"/>
      <c r="L65" s="118"/>
    </row>
    <row r="66" spans="1:12" ht="12">
      <c r="A66" s="83" t="s">
        <v>103</v>
      </c>
      <c r="B66" s="72" t="s">
        <v>124</v>
      </c>
      <c r="C66" s="142" t="s">
        <v>32</v>
      </c>
      <c r="D66" s="119">
        <v>250.15000000000092</v>
      </c>
      <c r="E66" s="118">
        <v>410</v>
      </c>
      <c r="F66" s="15">
        <f t="shared" si="2"/>
        <v>660.1500000000009</v>
      </c>
      <c r="G66" s="119" t="s">
        <v>59</v>
      </c>
      <c r="H66" s="120" t="s">
        <v>59</v>
      </c>
      <c r="I66" s="69" t="s">
        <v>39</v>
      </c>
      <c r="J66" s="73">
        <f t="shared" si="4"/>
        <v>660.1500000000009</v>
      </c>
      <c r="K66" s="118"/>
      <c r="L66" s="118"/>
    </row>
    <row r="67" spans="1:12" ht="12">
      <c r="A67" s="83" t="s">
        <v>104</v>
      </c>
      <c r="B67" s="72" t="s">
        <v>179</v>
      </c>
      <c r="C67" s="142" t="s">
        <v>150</v>
      </c>
      <c r="D67" s="119"/>
      <c r="E67" s="118"/>
      <c r="F67" s="15" t="s">
        <v>52</v>
      </c>
      <c r="G67" s="119">
        <v>222.08999999999932</v>
      </c>
      <c r="H67" s="120">
        <v>455</v>
      </c>
      <c r="I67" s="15">
        <f t="shared" si="3"/>
        <v>677.0899999999993</v>
      </c>
      <c r="J67" s="73">
        <f>I67</f>
        <v>677.0899999999993</v>
      </c>
      <c r="K67" s="118"/>
      <c r="L67" s="118"/>
    </row>
    <row r="68" spans="1:12" ht="12">
      <c r="A68" s="83" t="s">
        <v>130</v>
      </c>
      <c r="B68" s="72" t="s">
        <v>228</v>
      </c>
      <c r="C68" s="142" t="s">
        <v>151</v>
      </c>
      <c r="D68" s="119"/>
      <c r="E68" s="118"/>
      <c r="F68" s="15" t="s">
        <v>52</v>
      </c>
      <c r="G68" s="119">
        <v>353.6499999999979</v>
      </c>
      <c r="H68" s="120">
        <v>365</v>
      </c>
      <c r="I68" s="15">
        <f t="shared" si="3"/>
        <v>718.6499999999978</v>
      </c>
      <c r="J68" s="73">
        <f>I68</f>
        <v>718.6499999999978</v>
      </c>
      <c r="K68" s="118"/>
      <c r="L68" s="118"/>
    </row>
    <row r="69" spans="1:12" ht="12">
      <c r="A69" s="80" t="s">
        <v>144</v>
      </c>
      <c r="B69" s="72" t="s">
        <v>175</v>
      </c>
      <c r="C69" s="142" t="s">
        <v>31</v>
      </c>
      <c r="D69" s="73"/>
      <c r="F69" s="15" t="s">
        <v>52</v>
      </c>
      <c r="G69" s="73"/>
      <c r="H69" s="82"/>
      <c r="I69" s="69" t="s">
        <v>39</v>
      </c>
      <c r="J69" s="73" t="s">
        <v>52</v>
      </c>
      <c r="K69" s="118"/>
      <c r="L69" s="118"/>
    </row>
    <row r="70" spans="1:11" ht="12">
      <c r="A70" s="83"/>
      <c r="B70" s="72"/>
      <c r="C70" s="86"/>
      <c r="D70" s="73"/>
      <c r="F70" s="69"/>
      <c r="G70" s="73"/>
      <c r="H70" s="82"/>
      <c r="I70" s="69"/>
      <c r="J70" s="73"/>
      <c r="K70" s="71"/>
    </row>
    <row r="71" spans="2:11" ht="12">
      <c r="B71" s="78" t="s">
        <v>253</v>
      </c>
      <c r="C71" s="86"/>
      <c r="D71" s="73"/>
      <c r="F71" s="69"/>
      <c r="G71" s="73"/>
      <c r="H71" s="82"/>
      <c r="I71" s="69"/>
      <c r="J71" s="73"/>
      <c r="K71" s="71"/>
    </row>
    <row r="72" spans="1:13" ht="12">
      <c r="A72" s="80" t="s">
        <v>85</v>
      </c>
      <c r="B72" s="72" t="s">
        <v>69</v>
      </c>
      <c r="C72" s="142" t="s">
        <v>67</v>
      </c>
      <c r="D72" s="119">
        <v>235.06000000000995</v>
      </c>
      <c r="E72" s="118">
        <v>5</v>
      </c>
      <c r="F72" s="15">
        <f>E72+D72</f>
        <v>240.06000000000995</v>
      </c>
      <c r="G72" s="73" t="s">
        <v>59</v>
      </c>
      <c r="H72" s="82" t="s">
        <v>59</v>
      </c>
      <c r="I72" s="69" t="s">
        <v>39</v>
      </c>
      <c r="J72" s="73">
        <f>F72</f>
        <v>240.06000000000995</v>
      </c>
      <c r="K72" s="71"/>
      <c r="L72" s="118"/>
      <c r="M72" s="118"/>
    </row>
    <row r="73" spans="1:13" ht="12">
      <c r="A73" s="80" t="s">
        <v>86</v>
      </c>
      <c r="B73" s="72" t="s">
        <v>71</v>
      </c>
      <c r="C73" s="142" t="s">
        <v>6</v>
      </c>
      <c r="D73" s="119">
        <v>303.5600000000031</v>
      </c>
      <c r="E73" s="118">
        <v>50</v>
      </c>
      <c r="F73" s="15">
        <f>E73+D73</f>
        <v>353.5600000000031</v>
      </c>
      <c r="G73" s="73"/>
      <c r="H73" s="82"/>
      <c r="I73" s="69" t="s">
        <v>39</v>
      </c>
      <c r="J73" s="73">
        <f>F73</f>
        <v>353.5600000000031</v>
      </c>
      <c r="K73" s="71"/>
      <c r="L73" s="118"/>
      <c r="M73" s="118"/>
    </row>
    <row r="74" spans="2:11" ht="9" customHeight="1">
      <c r="B74" s="72"/>
      <c r="C74" s="86"/>
      <c r="D74" s="73"/>
      <c r="F74" s="69"/>
      <c r="G74" s="73"/>
      <c r="H74" s="82"/>
      <c r="I74" s="69"/>
      <c r="J74" s="73"/>
      <c r="K74" s="71"/>
    </row>
    <row r="75" spans="2:11" ht="12">
      <c r="B75" s="78" t="s">
        <v>254</v>
      </c>
      <c r="C75" s="86"/>
      <c r="D75" s="73"/>
      <c r="F75" s="69"/>
      <c r="G75" s="73"/>
      <c r="H75" s="82"/>
      <c r="I75" s="69"/>
      <c r="J75" s="73"/>
      <c r="K75" s="71"/>
    </row>
    <row r="76" spans="1:13" ht="12">
      <c r="A76" s="80" t="s">
        <v>85</v>
      </c>
      <c r="B76" s="72" t="s">
        <v>229</v>
      </c>
      <c r="C76" s="142" t="s">
        <v>64</v>
      </c>
      <c r="D76" s="119">
        <v>242.34999999999297</v>
      </c>
      <c r="E76" s="118">
        <v>5</v>
      </c>
      <c r="F76" s="15">
        <f>E76+D76</f>
        <v>247.34999999999297</v>
      </c>
      <c r="G76" s="73"/>
      <c r="H76" s="82"/>
      <c r="I76" s="69" t="s">
        <v>39</v>
      </c>
      <c r="J76" s="73">
        <f>F76</f>
        <v>247.34999999999297</v>
      </c>
      <c r="K76" s="71"/>
      <c r="L76" s="118"/>
      <c r="M76" s="118"/>
    </row>
    <row r="77" spans="1:13" ht="12">
      <c r="A77" s="80" t="s">
        <v>86</v>
      </c>
      <c r="B77" s="72" t="s">
        <v>70</v>
      </c>
      <c r="C77" s="142" t="s">
        <v>67</v>
      </c>
      <c r="D77" s="119">
        <v>254.23000000000366</v>
      </c>
      <c r="E77" s="118">
        <v>10</v>
      </c>
      <c r="F77" s="15">
        <f>E77+D77</f>
        <v>264.23000000000366</v>
      </c>
      <c r="G77" s="119">
        <v>248.70999999999626</v>
      </c>
      <c r="H77" s="120">
        <v>10</v>
      </c>
      <c r="I77" s="15">
        <f>H77+G77</f>
        <v>258.7099999999963</v>
      </c>
      <c r="J77" s="73">
        <f>I77</f>
        <v>258.7099999999963</v>
      </c>
      <c r="K77" s="71"/>
      <c r="L77" s="118"/>
      <c r="M77" s="118"/>
    </row>
    <row r="78" spans="1:13" ht="12">
      <c r="A78" s="80" t="s">
        <v>87</v>
      </c>
      <c r="B78" s="72" t="s">
        <v>126</v>
      </c>
      <c r="C78" s="142" t="s">
        <v>8</v>
      </c>
      <c r="D78" s="119">
        <v>314.3300000000089</v>
      </c>
      <c r="E78" s="118">
        <v>55</v>
      </c>
      <c r="F78" s="15">
        <f>E78+D78</f>
        <v>369.3300000000089</v>
      </c>
      <c r="G78" s="73" t="s">
        <v>59</v>
      </c>
      <c r="H78" s="82" t="s">
        <v>59</v>
      </c>
      <c r="I78" s="69" t="s">
        <v>39</v>
      </c>
      <c r="J78" s="73">
        <f>F78</f>
        <v>369.3300000000089</v>
      </c>
      <c r="K78" s="71"/>
      <c r="L78" s="118"/>
      <c r="M78" s="118"/>
    </row>
    <row r="79" spans="1:13" ht="12">
      <c r="A79" s="80" t="s">
        <v>144</v>
      </c>
      <c r="B79" s="72" t="s">
        <v>179</v>
      </c>
      <c r="C79" s="142" t="s">
        <v>150</v>
      </c>
      <c r="D79" s="73"/>
      <c r="F79" s="15" t="s">
        <v>52</v>
      </c>
      <c r="G79" s="73"/>
      <c r="H79" s="82"/>
      <c r="I79" s="69" t="s">
        <v>39</v>
      </c>
      <c r="J79" s="73" t="s">
        <v>52</v>
      </c>
      <c r="K79" s="71"/>
      <c r="L79" s="118"/>
      <c r="M79" s="118"/>
    </row>
    <row r="80" spans="2:11" ht="9" customHeight="1">
      <c r="B80" s="72"/>
      <c r="C80" s="86"/>
      <c r="D80" s="73"/>
      <c r="F80" s="69"/>
      <c r="G80" s="73"/>
      <c r="H80" s="82"/>
      <c r="I80" s="69"/>
      <c r="J80" s="73"/>
      <c r="K80" s="71"/>
    </row>
    <row r="81" spans="2:11" ht="12">
      <c r="B81" s="78" t="s">
        <v>255</v>
      </c>
      <c r="C81" s="86"/>
      <c r="D81" s="73"/>
      <c r="F81" s="69"/>
      <c r="G81" s="73"/>
      <c r="H81" s="82"/>
      <c r="I81" s="69"/>
      <c r="J81" s="73"/>
      <c r="K81" s="71"/>
    </row>
    <row r="82" spans="1:13" ht="12">
      <c r="A82" s="80" t="s">
        <v>85</v>
      </c>
      <c r="B82" s="72" t="s">
        <v>224</v>
      </c>
      <c r="C82" s="142" t="s">
        <v>146</v>
      </c>
      <c r="D82" s="119">
        <v>264.280000000005</v>
      </c>
      <c r="E82" s="118">
        <v>520</v>
      </c>
      <c r="F82" s="15">
        <f>E82+D82</f>
        <v>784.280000000005</v>
      </c>
      <c r="G82" s="73"/>
      <c r="H82" s="82"/>
      <c r="I82" s="69" t="s">
        <v>39</v>
      </c>
      <c r="J82" s="73">
        <f>F82</f>
        <v>784.280000000005</v>
      </c>
      <c r="K82" s="71"/>
      <c r="L82" s="118"/>
      <c r="M82" s="118"/>
    </row>
    <row r="83" spans="2:11" ht="9" customHeight="1">
      <c r="B83" s="72"/>
      <c r="C83" s="86"/>
      <c r="D83" s="73"/>
      <c r="F83" s="69"/>
      <c r="G83" s="73"/>
      <c r="H83" s="82"/>
      <c r="I83" s="69"/>
      <c r="J83" s="73"/>
      <c r="K83" s="71"/>
    </row>
    <row r="84" spans="2:11" ht="12">
      <c r="B84" s="78" t="s">
        <v>256</v>
      </c>
      <c r="C84" s="86"/>
      <c r="D84" s="73"/>
      <c r="F84" s="69"/>
      <c r="G84" s="73"/>
      <c r="H84" s="82"/>
      <c r="I84" s="69"/>
      <c r="J84" s="73"/>
      <c r="K84" s="71"/>
    </row>
    <row r="85" spans="1:13" ht="12">
      <c r="A85" s="80" t="s">
        <v>85</v>
      </c>
      <c r="B85" s="72" t="s">
        <v>153</v>
      </c>
      <c r="C85" s="142" t="s">
        <v>32</v>
      </c>
      <c r="D85" s="119">
        <v>256.7600000000034</v>
      </c>
      <c r="E85" s="118">
        <v>60</v>
      </c>
      <c r="F85" s="15">
        <f>E85+D85</f>
        <v>316.7600000000034</v>
      </c>
      <c r="G85" s="119">
        <v>240.9100000000027</v>
      </c>
      <c r="H85" s="120">
        <v>5</v>
      </c>
      <c r="I85" s="15">
        <f>H85+G85</f>
        <v>245.9100000000027</v>
      </c>
      <c r="J85" s="73">
        <f>I85</f>
        <v>245.9100000000027</v>
      </c>
      <c r="K85" s="71"/>
      <c r="L85" s="118"/>
      <c r="M85" s="118"/>
    </row>
    <row r="86" spans="1:13" ht="12">
      <c r="A86" s="80" t="s">
        <v>86</v>
      </c>
      <c r="B86" s="72" t="s">
        <v>120</v>
      </c>
      <c r="C86" s="142" t="s">
        <v>32</v>
      </c>
      <c r="D86" s="119">
        <v>256.7700000000059</v>
      </c>
      <c r="E86" s="118">
        <v>10</v>
      </c>
      <c r="F86" s="15">
        <f>E86+D86</f>
        <v>266.7700000000059</v>
      </c>
      <c r="G86" s="119" t="s">
        <v>59</v>
      </c>
      <c r="H86" s="120" t="s">
        <v>59</v>
      </c>
      <c r="I86" s="69" t="s">
        <v>39</v>
      </c>
      <c r="J86" s="73">
        <f>F86</f>
        <v>266.7700000000059</v>
      </c>
      <c r="K86" s="71"/>
      <c r="L86" s="118"/>
      <c r="M86" s="118"/>
    </row>
    <row r="87" spans="1:13" ht="12">
      <c r="A87" s="80" t="s">
        <v>87</v>
      </c>
      <c r="B87" s="72" t="s">
        <v>123</v>
      </c>
      <c r="C87" s="142" t="s">
        <v>147</v>
      </c>
      <c r="D87" s="119">
        <v>274.2799999999935</v>
      </c>
      <c r="E87" s="118">
        <v>65</v>
      </c>
      <c r="F87" s="15">
        <f>E87+D87</f>
        <v>339.2799999999935</v>
      </c>
      <c r="G87" s="119">
        <v>291.36</v>
      </c>
      <c r="H87" s="120">
        <v>20</v>
      </c>
      <c r="I87" s="15">
        <f>H87+G87</f>
        <v>311.36</v>
      </c>
      <c r="J87" s="73">
        <f>I87</f>
        <v>311.36</v>
      </c>
      <c r="K87" s="71"/>
      <c r="L87" s="118"/>
      <c r="M87" s="118"/>
    </row>
    <row r="88" spans="1:13" ht="12">
      <c r="A88" s="80" t="s">
        <v>88</v>
      </c>
      <c r="B88" s="141" t="s">
        <v>219</v>
      </c>
      <c r="C88" s="142" t="s">
        <v>32</v>
      </c>
      <c r="D88" s="119">
        <v>322.3899999999993</v>
      </c>
      <c r="E88" s="118">
        <v>160</v>
      </c>
      <c r="F88" s="15">
        <f>E88+D88</f>
        <v>482.3899999999993</v>
      </c>
      <c r="G88" s="73"/>
      <c r="H88" s="82"/>
      <c r="I88" s="69" t="s">
        <v>39</v>
      </c>
      <c r="J88" s="73">
        <f>F88</f>
        <v>482.3899999999993</v>
      </c>
      <c r="K88" s="71"/>
      <c r="M88" s="118"/>
    </row>
    <row r="89" spans="1:13" ht="12">
      <c r="A89" s="80" t="s">
        <v>89</v>
      </c>
      <c r="B89" s="72" t="s">
        <v>124</v>
      </c>
      <c r="C89" s="142" t="s">
        <v>32</v>
      </c>
      <c r="D89" s="119">
        <v>296.1600000000026</v>
      </c>
      <c r="E89" s="118">
        <v>215</v>
      </c>
      <c r="F89" s="15">
        <f>E89+D89</f>
        <v>511.1600000000026</v>
      </c>
      <c r="G89" s="73" t="s">
        <v>59</v>
      </c>
      <c r="H89" s="82" t="s">
        <v>59</v>
      </c>
      <c r="I89" s="69" t="s">
        <v>39</v>
      </c>
      <c r="J89" s="73">
        <f>F89</f>
        <v>511.1600000000026</v>
      </c>
      <c r="K89" s="71"/>
      <c r="L89" s="118"/>
      <c r="M89" s="118"/>
    </row>
    <row r="90" spans="1:13" ht="12">
      <c r="A90" s="80" t="s">
        <v>144</v>
      </c>
      <c r="B90" s="72" t="s">
        <v>228</v>
      </c>
      <c r="C90" s="142" t="s">
        <v>151</v>
      </c>
      <c r="D90" s="73"/>
      <c r="F90" s="69" t="s">
        <v>52</v>
      </c>
      <c r="G90" s="73" t="s">
        <v>59</v>
      </c>
      <c r="H90" s="82" t="s">
        <v>59</v>
      </c>
      <c r="I90" s="69" t="s">
        <v>39</v>
      </c>
      <c r="J90" s="73" t="s">
        <v>52</v>
      </c>
      <c r="K90" s="71"/>
      <c r="L90" s="118"/>
      <c r="M90" s="118"/>
    </row>
    <row r="91" spans="2:11" ht="9" customHeight="1">
      <c r="B91" s="72"/>
      <c r="C91" s="86"/>
      <c r="D91" s="73"/>
      <c r="F91" s="69"/>
      <c r="G91" s="73"/>
      <c r="H91" s="82"/>
      <c r="I91" s="69"/>
      <c r="J91" s="73"/>
      <c r="K91" s="71"/>
    </row>
    <row r="92" spans="2:11" ht="12">
      <c r="B92" s="78" t="s">
        <v>257</v>
      </c>
      <c r="C92" s="86"/>
      <c r="D92" s="73"/>
      <c r="F92" s="69"/>
      <c r="G92" s="73"/>
      <c r="H92" s="82"/>
      <c r="I92" s="69"/>
      <c r="J92" s="73"/>
      <c r="K92" s="71"/>
    </row>
    <row r="93" spans="1:13" ht="12">
      <c r="A93" s="80" t="s">
        <v>85</v>
      </c>
      <c r="B93" s="72" t="s">
        <v>109</v>
      </c>
      <c r="C93" s="142" t="s">
        <v>6</v>
      </c>
      <c r="D93" s="119">
        <v>285.27999999998883</v>
      </c>
      <c r="E93" s="118">
        <v>0</v>
      </c>
      <c r="F93" s="15">
        <f>E93+D93</f>
        <v>285.27999999998883</v>
      </c>
      <c r="G93" s="119">
        <v>266.45000000000215</v>
      </c>
      <c r="H93" s="120">
        <v>55</v>
      </c>
      <c r="I93" s="15">
        <f>H93+G93</f>
        <v>321.45000000000215</v>
      </c>
      <c r="J93" s="73">
        <f>F93</f>
        <v>285.27999999998883</v>
      </c>
      <c r="K93" s="71"/>
      <c r="L93" s="118"/>
      <c r="M93" s="118"/>
    </row>
    <row r="94" spans="1:13" ht="12">
      <c r="A94" s="80" t="s">
        <v>86</v>
      </c>
      <c r="B94" s="72" t="s">
        <v>127</v>
      </c>
      <c r="C94" s="142" t="s">
        <v>6</v>
      </c>
      <c r="D94" s="119">
        <v>349.15000000000197</v>
      </c>
      <c r="E94" s="118">
        <v>160</v>
      </c>
      <c r="F94" s="15">
        <f>E94+D94</f>
        <v>509.15000000000197</v>
      </c>
      <c r="G94" s="73" t="s">
        <v>59</v>
      </c>
      <c r="H94" s="82" t="s">
        <v>59</v>
      </c>
      <c r="I94" s="69" t="s">
        <v>39</v>
      </c>
      <c r="J94" s="73">
        <f>F94</f>
        <v>509.15000000000197</v>
      </c>
      <c r="K94" s="71"/>
      <c r="L94" s="118"/>
      <c r="M94" s="118"/>
    </row>
    <row r="95" spans="1:13" ht="12">
      <c r="A95" s="80" t="s">
        <v>87</v>
      </c>
      <c r="B95" s="72" t="s">
        <v>188</v>
      </c>
      <c r="C95" s="142" t="s">
        <v>11</v>
      </c>
      <c r="D95" s="119">
        <v>265.08</v>
      </c>
      <c r="E95" s="118">
        <v>270</v>
      </c>
      <c r="F95" s="15">
        <f>E95+D95</f>
        <v>535.0799999999999</v>
      </c>
      <c r="G95" s="73"/>
      <c r="H95" s="82"/>
      <c r="I95" s="69" t="s">
        <v>39</v>
      </c>
      <c r="J95" s="73">
        <f>F95</f>
        <v>535.0799999999999</v>
      </c>
      <c r="K95" s="71"/>
      <c r="L95" s="118"/>
      <c r="M95" s="118"/>
    </row>
    <row r="96" spans="2:13" ht="9" customHeight="1">
      <c r="B96" s="72"/>
      <c r="C96" s="86"/>
      <c r="D96" s="73"/>
      <c r="F96" s="69"/>
      <c r="G96" s="73"/>
      <c r="H96" s="82"/>
      <c r="I96" s="69"/>
      <c r="J96" s="73"/>
      <c r="K96" s="71"/>
      <c r="L96" s="118"/>
      <c r="M96" s="118"/>
    </row>
    <row r="97" spans="2:11" ht="12">
      <c r="B97" s="78" t="s">
        <v>258</v>
      </c>
      <c r="C97" s="86"/>
      <c r="D97" s="73"/>
      <c r="F97" s="69"/>
      <c r="G97" s="73"/>
      <c r="H97" s="82"/>
      <c r="I97" s="69"/>
      <c r="J97" s="73"/>
      <c r="K97" s="71"/>
    </row>
    <row r="98" spans="1:13" ht="12">
      <c r="A98" s="80" t="s">
        <v>85</v>
      </c>
      <c r="B98" s="72" t="s">
        <v>66</v>
      </c>
      <c r="C98" s="142" t="s">
        <v>6</v>
      </c>
      <c r="D98" s="119">
        <v>196.36000000000104</v>
      </c>
      <c r="E98" s="118">
        <v>0</v>
      </c>
      <c r="F98" s="15">
        <f>E98+D98</f>
        <v>196.36000000000104</v>
      </c>
      <c r="G98" s="119">
        <v>191.78999999999746</v>
      </c>
      <c r="H98" s="120">
        <v>10</v>
      </c>
      <c r="I98" s="15">
        <f>H98+G98</f>
        <v>201.78999999999746</v>
      </c>
      <c r="J98" s="73">
        <f>F98</f>
        <v>196.36000000000104</v>
      </c>
      <c r="K98" s="71"/>
      <c r="L98" s="118"/>
      <c r="M98" s="118"/>
    </row>
    <row r="99" spans="1:13" ht="12">
      <c r="A99" s="80" t="s">
        <v>86</v>
      </c>
      <c r="B99" s="72" t="s">
        <v>91</v>
      </c>
      <c r="C99" s="142" t="s">
        <v>8</v>
      </c>
      <c r="D99" s="119">
        <v>221.36000000000172</v>
      </c>
      <c r="E99" s="118">
        <v>5</v>
      </c>
      <c r="F99" s="15">
        <f>E99+D99</f>
        <v>226.36000000000172</v>
      </c>
      <c r="G99" s="119">
        <v>222.53999999999508</v>
      </c>
      <c r="H99" s="120">
        <v>100</v>
      </c>
      <c r="I99" s="15">
        <f>H99+G99</f>
        <v>322.5399999999951</v>
      </c>
      <c r="J99" s="73">
        <f>F99</f>
        <v>226.36000000000172</v>
      </c>
      <c r="K99" s="71"/>
      <c r="L99" s="118"/>
      <c r="M99" s="118"/>
    </row>
    <row r="100" spans="1:13" ht="12">
      <c r="A100" s="80" t="s">
        <v>87</v>
      </c>
      <c r="B100" s="72" t="s">
        <v>234</v>
      </c>
      <c r="C100" s="142" t="s">
        <v>74</v>
      </c>
      <c r="D100" s="119">
        <v>250.19999999999882</v>
      </c>
      <c r="E100" s="118">
        <v>15</v>
      </c>
      <c r="F100" s="15">
        <f>E100+D100</f>
        <v>265.1999999999988</v>
      </c>
      <c r="G100" s="119">
        <v>240.3600000000015</v>
      </c>
      <c r="H100" s="120">
        <v>0</v>
      </c>
      <c r="I100" s="15">
        <f>H100+G100</f>
        <v>240.3600000000015</v>
      </c>
      <c r="J100" s="73">
        <f>I100</f>
        <v>240.3600000000015</v>
      </c>
      <c r="K100" s="71"/>
      <c r="L100" s="118"/>
      <c r="M100" s="118"/>
    </row>
    <row r="101" spans="1:13" ht="12">
      <c r="A101" s="80" t="s">
        <v>88</v>
      </c>
      <c r="B101" s="72" t="s">
        <v>121</v>
      </c>
      <c r="C101" s="142" t="s">
        <v>6</v>
      </c>
      <c r="D101" s="119">
        <v>226.34999999999366</v>
      </c>
      <c r="E101" s="118">
        <v>25</v>
      </c>
      <c r="F101" s="15">
        <f>E101+D101</f>
        <v>251.34999999999366</v>
      </c>
      <c r="G101" s="119">
        <v>231.83999999999367</v>
      </c>
      <c r="H101" s="120">
        <v>15</v>
      </c>
      <c r="I101" s="15">
        <f>H101+G101</f>
        <v>246.83999999999367</v>
      </c>
      <c r="J101" s="73">
        <f>I101</f>
        <v>246.83999999999367</v>
      </c>
      <c r="K101" s="71"/>
      <c r="L101" s="118"/>
      <c r="M101" s="118"/>
    </row>
    <row r="102" spans="2:11" ht="9" customHeight="1">
      <c r="B102" s="72"/>
      <c r="C102" s="86"/>
      <c r="D102" s="73"/>
      <c r="F102" s="69"/>
      <c r="G102" s="73"/>
      <c r="H102" s="82"/>
      <c r="I102" s="69"/>
      <c r="J102" s="73"/>
      <c r="K102" s="71"/>
    </row>
    <row r="103" spans="2:11" ht="12">
      <c r="B103" s="78" t="s">
        <v>259</v>
      </c>
      <c r="C103" s="86"/>
      <c r="D103" s="73"/>
      <c r="F103" s="69"/>
      <c r="G103" s="73"/>
      <c r="H103" s="82"/>
      <c r="I103" s="69"/>
      <c r="J103" s="73"/>
      <c r="K103" s="71"/>
    </row>
    <row r="104" spans="1:13" ht="12">
      <c r="A104" s="80" t="s">
        <v>85</v>
      </c>
      <c r="B104" s="72" t="s">
        <v>95</v>
      </c>
      <c r="C104" s="86" t="s">
        <v>6</v>
      </c>
      <c r="D104" s="119">
        <v>261.9000000000035</v>
      </c>
      <c r="E104" s="118">
        <v>0</v>
      </c>
      <c r="F104" s="69">
        <f>E104+D104</f>
        <v>261.9000000000035</v>
      </c>
      <c r="G104" s="119">
        <v>249.7999999999962</v>
      </c>
      <c r="H104" s="120">
        <v>50</v>
      </c>
      <c r="I104" s="15">
        <f>H104+G104</f>
        <v>299.7999999999962</v>
      </c>
      <c r="J104" s="73">
        <f>F104</f>
        <v>261.9000000000035</v>
      </c>
      <c r="K104" s="71"/>
      <c r="L104" s="118"/>
      <c r="M104" s="118"/>
    </row>
    <row r="105" spans="2:11" ht="9" customHeight="1">
      <c r="B105" s="72"/>
      <c r="C105" s="86"/>
      <c r="D105" s="73"/>
      <c r="F105" s="69"/>
      <c r="G105" s="73"/>
      <c r="H105" s="82"/>
      <c r="I105" s="69"/>
      <c r="J105" s="73"/>
      <c r="K105" s="71"/>
    </row>
    <row r="106" spans="2:11" ht="12">
      <c r="B106" s="78" t="s">
        <v>260</v>
      </c>
      <c r="C106" s="86"/>
      <c r="D106" s="73"/>
      <c r="F106" s="69"/>
      <c r="G106" s="73"/>
      <c r="H106" s="82"/>
      <c r="I106" s="69"/>
      <c r="J106" s="73"/>
      <c r="K106" s="71"/>
    </row>
    <row r="107" spans="1:13" ht="12">
      <c r="A107" s="80" t="s">
        <v>85</v>
      </c>
      <c r="B107" s="72" t="s">
        <v>58</v>
      </c>
      <c r="C107" s="142" t="s">
        <v>61</v>
      </c>
      <c r="D107" s="119">
        <v>217.0400000000022</v>
      </c>
      <c r="E107" s="118">
        <v>50</v>
      </c>
      <c r="F107" s="15">
        <f>E107+D107</f>
        <v>267.04000000000224</v>
      </c>
      <c r="G107" s="119">
        <v>230.91999999999723</v>
      </c>
      <c r="H107" s="120">
        <v>5</v>
      </c>
      <c r="I107" s="15">
        <f>H107+G107</f>
        <v>235.91999999999723</v>
      </c>
      <c r="J107" s="73">
        <f>I107</f>
        <v>235.91999999999723</v>
      </c>
      <c r="K107" s="71"/>
      <c r="L107" s="118"/>
      <c r="M107" s="118"/>
    </row>
    <row r="108" spans="1:13" ht="12">
      <c r="A108" s="80" t="s">
        <v>86</v>
      </c>
      <c r="B108" s="72" t="s">
        <v>48</v>
      </c>
      <c r="C108" s="142" t="s">
        <v>143</v>
      </c>
      <c r="D108" s="119">
        <v>266.0799999999973</v>
      </c>
      <c r="E108" s="118">
        <v>10</v>
      </c>
      <c r="F108" s="15">
        <f>E108+D108</f>
        <v>276.0799999999973</v>
      </c>
      <c r="G108" s="119">
        <v>277.7999999999974</v>
      </c>
      <c r="H108" s="120">
        <v>55</v>
      </c>
      <c r="I108" s="15">
        <f>H108+G108</f>
        <v>332.7999999999974</v>
      </c>
      <c r="J108" s="73">
        <f>F108</f>
        <v>276.0799999999973</v>
      </c>
      <c r="K108" s="71"/>
      <c r="L108" s="118"/>
      <c r="M108" s="118"/>
    </row>
    <row r="109" spans="1:13" ht="12">
      <c r="A109" s="80" t="s">
        <v>87</v>
      </c>
      <c r="B109" s="72" t="s">
        <v>215</v>
      </c>
      <c r="C109" s="142" t="s">
        <v>152</v>
      </c>
      <c r="D109" s="119">
        <v>310.31999999999937</v>
      </c>
      <c r="E109" s="118">
        <v>75</v>
      </c>
      <c r="F109" s="15">
        <f>E109+D109</f>
        <v>385.31999999999937</v>
      </c>
      <c r="G109" s="73" t="s">
        <v>59</v>
      </c>
      <c r="H109" s="82" t="s">
        <v>59</v>
      </c>
      <c r="I109" s="69" t="s">
        <v>39</v>
      </c>
      <c r="J109" s="73">
        <f>F109</f>
        <v>385.31999999999937</v>
      </c>
      <c r="K109" s="71"/>
      <c r="L109" s="118"/>
      <c r="M109" s="118"/>
    </row>
    <row r="110" spans="2:11" ht="9" customHeight="1">
      <c r="B110" s="72"/>
      <c r="C110" s="86"/>
      <c r="D110" s="73"/>
      <c r="F110" s="69"/>
      <c r="G110" s="73"/>
      <c r="H110" s="82"/>
      <c r="I110" s="69"/>
      <c r="J110" s="73"/>
      <c r="K110" s="71"/>
    </row>
    <row r="111" spans="2:11" ht="12">
      <c r="B111" s="78" t="s">
        <v>261</v>
      </c>
      <c r="C111" s="86"/>
      <c r="D111" s="73"/>
      <c r="F111" s="69"/>
      <c r="G111" s="73"/>
      <c r="H111" s="82"/>
      <c r="I111" s="69"/>
      <c r="J111" s="73"/>
      <c r="K111" s="71"/>
    </row>
    <row r="112" spans="1:13" ht="12">
      <c r="A112" s="80" t="s">
        <v>85</v>
      </c>
      <c r="B112" s="72" t="s">
        <v>96</v>
      </c>
      <c r="C112" s="142" t="s">
        <v>6</v>
      </c>
      <c r="D112" s="119">
        <v>258.17999999999836</v>
      </c>
      <c r="E112" s="118">
        <v>0</v>
      </c>
      <c r="F112" s="15">
        <f>E112+D112</f>
        <v>258.17999999999836</v>
      </c>
      <c r="G112" s="73" t="s">
        <v>59</v>
      </c>
      <c r="H112" s="82" t="s">
        <v>59</v>
      </c>
      <c r="I112" s="69" t="s">
        <v>39</v>
      </c>
      <c r="J112" s="73">
        <f>F112</f>
        <v>258.17999999999836</v>
      </c>
      <c r="K112" s="71"/>
      <c r="L112" s="118"/>
      <c r="M112" s="118"/>
    </row>
    <row r="113" spans="2:11" ht="9" customHeight="1">
      <c r="B113" s="72"/>
      <c r="C113" s="86"/>
      <c r="D113" s="73"/>
      <c r="F113" s="69"/>
      <c r="G113" s="73"/>
      <c r="H113" s="82"/>
      <c r="I113" s="69"/>
      <c r="J113" s="73"/>
      <c r="K113" s="71"/>
    </row>
    <row r="114" spans="2:11" ht="12">
      <c r="B114" s="78" t="s">
        <v>262</v>
      </c>
      <c r="C114" s="86"/>
      <c r="D114" s="73"/>
      <c r="F114" s="69"/>
      <c r="G114" s="73"/>
      <c r="H114" s="82"/>
      <c r="I114" s="69"/>
      <c r="J114" s="73"/>
      <c r="K114" s="71"/>
    </row>
    <row r="115" spans="1:13" ht="12">
      <c r="A115" s="80" t="s">
        <v>85</v>
      </c>
      <c r="B115" s="72" t="s">
        <v>68</v>
      </c>
      <c r="C115" s="142" t="s">
        <v>67</v>
      </c>
      <c r="D115" s="119">
        <v>221.84000000000486</v>
      </c>
      <c r="E115" s="118">
        <v>5</v>
      </c>
      <c r="F115" s="15">
        <f>E115+D115</f>
        <v>226.84000000000486</v>
      </c>
      <c r="G115" s="73" t="s">
        <v>59</v>
      </c>
      <c r="H115" s="82" t="s">
        <v>59</v>
      </c>
      <c r="I115" s="69" t="s">
        <v>39</v>
      </c>
      <c r="J115" s="73">
        <f>F115</f>
        <v>226.84000000000486</v>
      </c>
      <c r="K115" s="71"/>
      <c r="L115" s="118"/>
      <c r="M115" s="118"/>
    </row>
    <row r="116" spans="1:13" ht="12">
      <c r="A116" s="80" t="s">
        <v>86</v>
      </c>
      <c r="B116" s="72" t="s">
        <v>154</v>
      </c>
      <c r="C116" s="142" t="s">
        <v>150</v>
      </c>
      <c r="D116" s="119">
        <v>295.00999999999743</v>
      </c>
      <c r="E116" s="118">
        <v>0</v>
      </c>
      <c r="F116" s="15">
        <f>E116+D116</f>
        <v>295.00999999999743</v>
      </c>
      <c r="G116" s="119">
        <v>290.4799999999941</v>
      </c>
      <c r="H116" s="120">
        <v>5</v>
      </c>
      <c r="I116" s="69">
        <f>H116+G116</f>
        <v>295.4799999999941</v>
      </c>
      <c r="J116" s="73">
        <f>F116</f>
        <v>295.00999999999743</v>
      </c>
      <c r="K116" s="71"/>
      <c r="L116" s="118"/>
      <c r="M116" s="118"/>
    </row>
    <row r="117" spans="1:13" ht="12">
      <c r="A117" s="80" t="s">
        <v>87</v>
      </c>
      <c r="B117" s="72" t="s">
        <v>93</v>
      </c>
      <c r="C117" s="142" t="s">
        <v>116</v>
      </c>
      <c r="D117" s="119">
        <v>265.50999999999124</v>
      </c>
      <c r="E117" s="118">
        <v>55</v>
      </c>
      <c r="F117" s="15">
        <f>E117+D117</f>
        <v>320.50999999999124</v>
      </c>
      <c r="G117" s="73"/>
      <c r="H117" s="82"/>
      <c r="I117" s="69" t="s">
        <v>39</v>
      </c>
      <c r="J117" s="73">
        <f>F117</f>
        <v>320.50999999999124</v>
      </c>
      <c r="K117" s="71"/>
      <c r="L117" s="118"/>
      <c r="M117" s="118"/>
    </row>
    <row r="118" spans="1:13" ht="12">
      <c r="A118" s="80" t="s">
        <v>88</v>
      </c>
      <c r="B118" s="72" t="s">
        <v>225</v>
      </c>
      <c r="C118" s="142" t="s">
        <v>34</v>
      </c>
      <c r="D118" s="119">
        <v>344.75000000000193</v>
      </c>
      <c r="E118" s="118">
        <v>135</v>
      </c>
      <c r="F118" s="15">
        <f>E118+D118</f>
        <v>479.75000000000193</v>
      </c>
      <c r="G118" s="73" t="s">
        <v>59</v>
      </c>
      <c r="H118" s="82" t="s">
        <v>59</v>
      </c>
      <c r="I118" s="69" t="s">
        <v>39</v>
      </c>
      <c r="J118" s="73">
        <f>F118</f>
        <v>479.75000000000193</v>
      </c>
      <c r="K118" s="71"/>
      <c r="L118" s="118"/>
      <c r="M118" s="118"/>
    </row>
    <row r="119" spans="2:11" ht="9" customHeight="1">
      <c r="B119" s="72"/>
      <c r="C119" s="86"/>
      <c r="D119" s="73"/>
      <c r="E119" s="73"/>
      <c r="F119" s="69"/>
      <c r="G119" s="73"/>
      <c r="H119" s="82"/>
      <c r="I119" s="69"/>
      <c r="J119" s="73"/>
      <c r="K119" s="71"/>
    </row>
    <row r="120" spans="2:11" ht="12">
      <c r="B120" s="78" t="s">
        <v>263</v>
      </c>
      <c r="C120" s="86"/>
      <c r="D120" s="73"/>
      <c r="F120" s="69"/>
      <c r="G120" s="73"/>
      <c r="H120" s="82"/>
      <c r="I120" s="69"/>
      <c r="J120" s="73"/>
      <c r="K120" s="71"/>
    </row>
    <row r="121" spans="1:13" ht="12">
      <c r="A121" s="80" t="s">
        <v>85</v>
      </c>
      <c r="B121" s="72" t="s">
        <v>65</v>
      </c>
      <c r="C121" s="142" t="s">
        <v>57</v>
      </c>
      <c r="D121" s="119">
        <v>237.46999999999935</v>
      </c>
      <c r="E121" s="118">
        <v>0</v>
      </c>
      <c r="F121" s="15">
        <f>E121+D121</f>
        <v>237.46999999999935</v>
      </c>
      <c r="G121" s="119">
        <v>238.55999999999932</v>
      </c>
      <c r="H121" s="120">
        <v>15</v>
      </c>
      <c r="I121" s="15">
        <f>H121+G121</f>
        <v>253.55999999999932</v>
      </c>
      <c r="J121" s="73">
        <f>F121</f>
        <v>237.46999999999935</v>
      </c>
      <c r="K121" s="71"/>
      <c r="L121" s="118"/>
      <c r="M121" s="118"/>
    </row>
    <row r="122" spans="1:13" ht="12">
      <c r="A122" s="80" t="s">
        <v>86</v>
      </c>
      <c r="B122" s="72" t="s">
        <v>29</v>
      </c>
      <c r="C122" s="142" t="s">
        <v>32</v>
      </c>
      <c r="D122" s="119">
        <v>245.6399999999977</v>
      </c>
      <c r="E122" s="118">
        <v>10</v>
      </c>
      <c r="F122" s="15">
        <f>E122+D122</f>
        <v>255.6399999999977</v>
      </c>
      <c r="G122" s="119">
        <v>243.88999999999825</v>
      </c>
      <c r="H122" s="120">
        <v>0</v>
      </c>
      <c r="I122" s="15">
        <f>H122+G122</f>
        <v>243.88999999999825</v>
      </c>
      <c r="J122" s="73">
        <f>I122</f>
        <v>243.88999999999825</v>
      </c>
      <c r="K122" s="71"/>
      <c r="L122" s="118"/>
      <c r="M122" s="118"/>
    </row>
    <row r="123" spans="1:13" ht="12">
      <c r="A123" s="80" t="s">
        <v>87</v>
      </c>
      <c r="B123" s="72" t="s">
        <v>128</v>
      </c>
      <c r="C123" s="142" t="s">
        <v>11</v>
      </c>
      <c r="D123" s="119">
        <v>369.35</v>
      </c>
      <c r="E123" s="118">
        <v>255</v>
      </c>
      <c r="F123" s="15">
        <f>E123+D123</f>
        <v>624.35</v>
      </c>
      <c r="G123" s="73" t="s">
        <v>59</v>
      </c>
      <c r="H123" s="82" t="s">
        <v>59</v>
      </c>
      <c r="I123" s="69" t="s">
        <v>39</v>
      </c>
      <c r="J123" s="73">
        <f>F123</f>
        <v>624.35</v>
      </c>
      <c r="K123" s="71"/>
      <c r="L123" s="118"/>
      <c r="M123" s="118"/>
    </row>
    <row r="124" spans="2:11" ht="9" customHeight="1">
      <c r="B124" s="72"/>
      <c r="C124" s="86"/>
      <c r="D124" s="73"/>
      <c r="E124" s="73"/>
      <c r="F124" s="69"/>
      <c r="G124" s="73"/>
      <c r="H124" s="82"/>
      <c r="I124" s="69"/>
      <c r="J124" s="73"/>
      <c r="K124" s="71"/>
    </row>
    <row r="125" spans="2:11" ht="12">
      <c r="B125" s="78" t="s">
        <v>264</v>
      </c>
      <c r="C125" s="86"/>
      <c r="D125" s="73"/>
      <c r="F125" s="69"/>
      <c r="G125" s="73"/>
      <c r="H125" s="82"/>
      <c r="I125" s="69"/>
      <c r="J125" s="73"/>
      <c r="K125" s="71"/>
    </row>
    <row r="126" spans="1:17" ht="12">
      <c r="A126" s="80" t="s">
        <v>85</v>
      </c>
      <c r="B126" s="72" t="s">
        <v>75</v>
      </c>
      <c r="C126" s="142" t="s">
        <v>266</v>
      </c>
      <c r="D126" s="119">
        <v>238.81000000000336</v>
      </c>
      <c r="E126" s="118">
        <v>0</v>
      </c>
      <c r="F126" s="15">
        <f>E126+D126</f>
        <v>238.81000000000336</v>
      </c>
      <c r="G126" s="119">
        <v>228.84000000000276</v>
      </c>
      <c r="H126" s="120">
        <v>10</v>
      </c>
      <c r="I126" s="15">
        <f>H126+G126</f>
        <v>238.84000000000276</v>
      </c>
      <c r="J126" s="73">
        <f>F126</f>
        <v>238.81000000000336</v>
      </c>
      <c r="K126" s="71"/>
      <c r="L126" s="118"/>
      <c r="M126" s="118"/>
      <c r="O126" s="118"/>
      <c r="P126" s="118"/>
      <c r="Q126" s="119"/>
    </row>
    <row r="127" spans="1:17" ht="12">
      <c r="A127" s="80" t="s">
        <v>86</v>
      </c>
      <c r="B127" s="72" t="s">
        <v>30</v>
      </c>
      <c r="C127" s="142" t="s">
        <v>31</v>
      </c>
      <c r="D127" s="119">
        <v>246.56999999999664</v>
      </c>
      <c r="E127" s="118">
        <v>0</v>
      </c>
      <c r="F127" s="15">
        <f>E127+D127</f>
        <v>246.56999999999664</v>
      </c>
      <c r="G127" s="119">
        <v>263.4500000000017</v>
      </c>
      <c r="H127" s="120">
        <v>10</v>
      </c>
      <c r="I127" s="15">
        <f>H127+G127</f>
        <v>273.4500000000017</v>
      </c>
      <c r="J127" s="73">
        <f>F127</f>
        <v>246.56999999999664</v>
      </c>
      <c r="K127" s="71"/>
      <c r="L127" s="118"/>
      <c r="M127" s="118"/>
      <c r="O127" s="118"/>
      <c r="P127" s="118"/>
      <c r="Q127" s="119"/>
    </row>
    <row r="128" spans="1:17" ht="12">
      <c r="A128" s="80" t="s">
        <v>87</v>
      </c>
      <c r="B128" s="72" t="s">
        <v>218</v>
      </c>
      <c r="C128" s="142" t="s">
        <v>6</v>
      </c>
      <c r="D128" s="119">
        <v>273.1200000000051</v>
      </c>
      <c r="E128" s="118">
        <v>155</v>
      </c>
      <c r="F128" s="15">
        <f>E128+D128</f>
        <v>428.1200000000051</v>
      </c>
      <c r="G128" s="119">
        <v>257.8899999999941</v>
      </c>
      <c r="H128" s="120">
        <v>5</v>
      </c>
      <c r="I128" s="15">
        <f>H128+G128</f>
        <v>262.8899999999941</v>
      </c>
      <c r="J128" s="73">
        <f>I128</f>
        <v>262.8899999999941</v>
      </c>
      <c r="K128" s="71"/>
      <c r="L128" s="118"/>
      <c r="M128" s="118"/>
      <c r="O128" s="118"/>
      <c r="P128" s="118"/>
      <c r="Q128" s="119"/>
    </row>
    <row r="129" spans="2:11" ht="9" customHeight="1">
      <c r="B129" s="72"/>
      <c r="C129" s="86"/>
      <c r="D129" s="73"/>
      <c r="F129" s="69"/>
      <c r="G129" s="73"/>
      <c r="H129" s="82"/>
      <c r="I129" s="69"/>
      <c r="J129" s="73"/>
      <c r="K129" s="71"/>
    </row>
    <row r="130" spans="2:11" ht="12">
      <c r="B130" s="78" t="s">
        <v>265</v>
      </c>
      <c r="C130" s="86"/>
      <c r="D130" s="73"/>
      <c r="F130" s="69"/>
      <c r="G130" s="73"/>
      <c r="H130" s="82"/>
      <c r="I130" s="69"/>
      <c r="J130" s="73"/>
      <c r="K130" s="71"/>
    </row>
    <row r="131" spans="1:22" ht="12">
      <c r="A131" s="80" t="s">
        <v>85</v>
      </c>
      <c r="B131" s="72" t="s">
        <v>84</v>
      </c>
      <c r="C131" s="142" t="s">
        <v>92</v>
      </c>
      <c r="D131" s="119">
        <v>215.09000000000142</v>
      </c>
      <c r="E131" s="118">
        <v>0</v>
      </c>
      <c r="F131" s="15">
        <f>E131+D131</f>
        <v>215.09000000000142</v>
      </c>
      <c r="G131" s="73" t="s">
        <v>59</v>
      </c>
      <c r="H131" s="82" t="s">
        <v>59</v>
      </c>
      <c r="I131" s="69" t="s">
        <v>39</v>
      </c>
      <c r="J131" s="73">
        <f>F131</f>
        <v>215.09000000000142</v>
      </c>
      <c r="K131" s="71"/>
      <c r="L131" s="118"/>
      <c r="M131" s="118"/>
      <c r="P131" s="119"/>
      <c r="Q131" s="119"/>
      <c r="R131" s="119"/>
      <c r="S131" s="120"/>
      <c r="T131" s="118"/>
      <c r="U131" s="118"/>
      <c r="V131" s="119"/>
    </row>
    <row r="132" spans="1:22" ht="12">
      <c r="A132" s="80" t="s">
        <v>86</v>
      </c>
      <c r="B132" s="72" t="s">
        <v>33</v>
      </c>
      <c r="C132" s="142" t="s">
        <v>60</v>
      </c>
      <c r="D132" s="119">
        <v>294.50999999999897</v>
      </c>
      <c r="E132" s="118">
        <v>0</v>
      </c>
      <c r="F132" s="15">
        <f>E132+D132</f>
        <v>294.50999999999897</v>
      </c>
      <c r="G132" s="73"/>
      <c r="H132" s="82"/>
      <c r="I132" s="69" t="s">
        <v>39</v>
      </c>
      <c r="J132" s="73">
        <f>F132</f>
        <v>294.50999999999897</v>
      </c>
      <c r="K132" s="71"/>
      <c r="L132" s="118"/>
      <c r="M132" s="118"/>
      <c r="P132" s="119"/>
      <c r="Q132" s="119"/>
      <c r="R132" s="119"/>
      <c r="S132" s="120"/>
      <c r="T132" s="118"/>
      <c r="U132" s="118"/>
      <c r="V132" s="119"/>
    </row>
    <row r="133" spans="1:22" ht="12">
      <c r="A133" s="80" t="s">
        <v>87</v>
      </c>
      <c r="B133" s="72" t="s">
        <v>214</v>
      </c>
      <c r="C133" s="142" t="s">
        <v>57</v>
      </c>
      <c r="D133" s="119">
        <v>274.43000000000166</v>
      </c>
      <c r="E133" s="118">
        <v>60</v>
      </c>
      <c r="F133" s="15">
        <f>E133+D133</f>
        <v>334.43000000000166</v>
      </c>
      <c r="G133" s="73"/>
      <c r="H133" s="82"/>
      <c r="I133" s="69" t="s">
        <v>39</v>
      </c>
      <c r="J133" s="73">
        <f>F133</f>
        <v>334.43000000000166</v>
      </c>
      <c r="K133" s="71"/>
      <c r="L133" s="118"/>
      <c r="M133" s="118"/>
      <c r="P133" s="119"/>
      <c r="Q133" s="119"/>
      <c r="R133" s="119"/>
      <c r="S133" s="120"/>
      <c r="T133" s="118"/>
      <c r="U133" s="118"/>
      <c r="V133" s="119"/>
    </row>
    <row r="134" spans="2:11" ht="12">
      <c r="B134" s="72"/>
      <c r="C134" s="86"/>
      <c r="D134" s="73"/>
      <c r="F134" s="69"/>
      <c r="G134" s="73"/>
      <c r="H134" s="82"/>
      <c r="I134" s="69"/>
      <c r="J134" s="73"/>
      <c r="K134" s="71"/>
    </row>
    <row r="135" spans="2:10" ht="8.25" customHeight="1">
      <c r="B135" s="72"/>
      <c r="C135" s="81"/>
      <c r="F135" s="69"/>
      <c r="I135" s="69"/>
      <c r="J135" s="73"/>
    </row>
    <row r="136" ht="13.5"/>
    <row r="137" spans="1:13" s="8" customFormat="1" ht="12.75" customHeight="1">
      <c r="A137" s="63" t="s">
        <v>44</v>
      </c>
      <c r="D137" s="12"/>
      <c r="E137" s="14"/>
      <c r="F137" s="12"/>
      <c r="G137" s="12"/>
      <c r="H137" s="14"/>
      <c r="I137" s="12"/>
      <c r="J137" s="12"/>
      <c r="K137" s="12"/>
      <c r="L137" s="7"/>
      <c r="M137" s="7"/>
    </row>
    <row r="138" spans="1:13" s="8" customFormat="1" ht="12.75" customHeight="1">
      <c r="A138" s="62"/>
      <c r="B138" s="8" t="s">
        <v>45</v>
      </c>
      <c r="D138" s="12"/>
      <c r="E138" s="14"/>
      <c r="F138" s="12"/>
      <c r="G138" s="12"/>
      <c r="H138" s="14"/>
      <c r="I138" s="12"/>
      <c r="J138" s="12"/>
      <c r="K138" s="12"/>
      <c r="L138" s="7"/>
      <c r="M138" s="7"/>
    </row>
    <row r="139" spans="1:13" s="8" customFormat="1" ht="12.75" customHeight="1">
      <c r="A139" s="62"/>
      <c r="B139" s="8" t="s">
        <v>56</v>
      </c>
      <c r="D139" s="12"/>
      <c r="E139" s="14"/>
      <c r="F139" s="12"/>
      <c r="G139" s="12"/>
      <c r="H139" s="14"/>
      <c r="I139" s="12"/>
      <c r="J139" s="12"/>
      <c r="K139" s="12"/>
      <c r="L139" s="7"/>
      <c r="M139" s="7"/>
    </row>
    <row r="140" spans="1:13" s="8" customFormat="1" ht="12.75" customHeight="1">
      <c r="A140" s="62"/>
      <c r="D140" s="12"/>
      <c r="E140" s="14"/>
      <c r="F140" s="12"/>
      <c r="G140" s="12"/>
      <c r="H140" s="14"/>
      <c r="I140" s="12"/>
      <c r="J140" s="12"/>
      <c r="K140" s="7"/>
      <c r="L140" s="7"/>
      <c r="M140" s="7"/>
    </row>
    <row r="141" spans="1:13" s="8" customFormat="1" ht="12.75" customHeight="1">
      <c r="A141" s="63" t="s">
        <v>230</v>
      </c>
      <c r="D141" s="12"/>
      <c r="E141" s="14"/>
      <c r="F141" s="12"/>
      <c r="G141" s="12"/>
      <c r="H141" s="14"/>
      <c r="I141" s="12"/>
      <c r="J141" s="12"/>
      <c r="L141" s="7"/>
      <c r="M141" s="7"/>
    </row>
    <row r="142" spans="1:13" s="8" customFormat="1" ht="12.75" customHeight="1">
      <c r="A142" s="63" t="s">
        <v>231</v>
      </c>
      <c r="D142" s="12"/>
      <c r="E142" s="14"/>
      <c r="F142" s="12"/>
      <c r="G142" s="12"/>
      <c r="H142" s="14"/>
      <c r="I142" s="12"/>
      <c r="J142" s="12"/>
      <c r="L142" s="7"/>
      <c r="M142" s="7"/>
    </row>
  </sheetData>
  <sheetProtection/>
  <mergeCells count="7">
    <mergeCell ref="D7:F7"/>
    <mergeCell ref="G7:I7"/>
    <mergeCell ref="A1:J1"/>
    <mergeCell ref="A2:J2"/>
    <mergeCell ref="A3:J3"/>
    <mergeCell ref="A4:J4"/>
    <mergeCell ref="A5:J5"/>
  </mergeCells>
  <printOptions/>
  <pageMargins left="0.76" right="0.25" top="0.32" bottom="0.28" header="0.12" footer="0.12"/>
  <pageSetup horizontalDpi="600" verticalDpi="600" orientation="portrait" scale="85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workbookViewId="0" topLeftCell="A1">
      <selection activeCell="A1" sqref="A1"/>
    </sheetView>
  </sheetViews>
  <sheetFormatPr defaultColWidth="10.00390625" defaultRowHeight="12.75" customHeight="1"/>
  <cols>
    <col min="1" max="1" width="8.140625" style="88" customWidth="1"/>
    <col min="2" max="2" width="5.28125" style="88" customWidth="1"/>
    <col min="3" max="3" width="35.421875" style="93" customWidth="1"/>
    <col min="4" max="4" width="26.8515625" style="92" customWidth="1"/>
    <col min="5" max="5" width="6.7109375" style="92" customWidth="1"/>
    <col min="6" max="6" width="6.7109375" style="93" customWidth="1"/>
    <col min="7" max="16384" width="10.00390625" style="93" customWidth="1"/>
  </cols>
  <sheetData>
    <row r="1" spans="2:4" ht="12.75" customHeight="1">
      <c r="B1" s="89"/>
      <c r="C1" s="90" t="s">
        <v>304</v>
      </c>
      <c r="D1" s="91"/>
    </row>
    <row r="2" ht="12.75" customHeight="1">
      <c r="C2" s="94" t="s">
        <v>137</v>
      </c>
    </row>
    <row r="3" ht="12.75" customHeight="1">
      <c r="C3" s="95" t="s">
        <v>204</v>
      </c>
    </row>
    <row r="4" ht="12.75" customHeight="1">
      <c r="C4" s="96" t="s">
        <v>138</v>
      </c>
    </row>
    <row r="5" ht="12.75" customHeight="1">
      <c r="C5" s="96" t="s">
        <v>139</v>
      </c>
    </row>
    <row r="6" ht="12.75" customHeight="1">
      <c r="C6" s="95"/>
    </row>
    <row r="7" ht="12.75" customHeight="1">
      <c r="C7" s="97" t="s">
        <v>1</v>
      </c>
    </row>
    <row r="8" spans="1:5" s="99" customFormat="1" ht="12.75" customHeight="1">
      <c r="A8" s="89" t="s">
        <v>2</v>
      </c>
      <c r="B8" s="89"/>
      <c r="C8" s="98"/>
      <c r="D8" s="98"/>
      <c r="E8" s="98"/>
    </row>
    <row r="9" spans="1:5" s="99" customFormat="1" ht="12.75" customHeight="1">
      <c r="A9" s="100" t="s">
        <v>3</v>
      </c>
      <c r="B9" s="100" t="s">
        <v>0</v>
      </c>
      <c r="C9" s="101" t="s">
        <v>4</v>
      </c>
      <c r="D9" s="102" t="s">
        <v>73</v>
      </c>
      <c r="E9" s="98"/>
    </row>
    <row r="10" spans="1:4" ht="12.75" customHeight="1">
      <c r="A10" s="103"/>
      <c r="B10" s="103"/>
      <c r="C10" s="104" t="s">
        <v>236</v>
      </c>
      <c r="D10" s="105"/>
    </row>
    <row r="11" spans="1:4" ht="12.75" customHeight="1">
      <c r="A11" s="88" t="s">
        <v>161</v>
      </c>
      <c r="B11" s="88" t="s">
        <v>85</v>
      </c>
      <c r="C11" s="92" t="s">
        <v>69</v>
      </c>
      <c r="D11" s="92" t="s">
        <v>67</v>
      </c>
    </row>
    <row r="12" spans="1:4" ht="12.75" customHeight="1">
      <c r="A12" s="88" t="s">
        <v>162</v>
      </c>
      <c r="B12" s="88" t="s">
        <v>86</v>
      </c>
      <c r="C12" s="92" t="s">
        <v>95</v>
      </c>
      <c r="D12" s="92" t="s">
        <v>6</v>
      </c>
    </row>
    <row r="13" spans="1:4" ht="12.75" customHeight="1">
      <c r="A13" s="103"/>
      <c r="B13" s="103"/>
      <c r="C13" s="104"/>
      <c r="D13" s="105"/>
    </row>
    <row r="14" spans="1:4" ht="12.75" customHeight="1">
      <c r="A14" s="103"/>
      <c r="B14" s="103"/>
      <c r="C14" s="104" t="s">
        <v>237</v>
      </c>
      <c r="D14" s="105"/>
    </row>
    <row r="15" spans="1:4" s="108" customFormat="1" ht="12.75" customHeight="1">
      <c r="A15" s="106" t="s">
        <v>205</v>
      </c>
      <c r="B15" s="106" t="s">
        <v>85</v>
      </c>
      <c r="C15" s="107" t="s">
        <v>66</v>
      </c>
      <c r="D15" s="92" t="s">
        <v>6</v>
      </c>
    </row>
    <row r="16" spans="1:4" ht="12.75" customHeight="1">
      <c r="A16" s="103"/>
      <c r="B16" s="103"/>
      <c r="C16" s="109"/>
      <c r="D16" s="105"/>
    </row>
    <row r="17" spans="1:3" s="108" customFormat="1" ht="12.75" customHeight="1">
      <c r="A17" s="110"/>
      <c r="B17" s="106"/>
      <c r="C17" s="104" t="s">
        <v>238</v>
      </c>
    </row>
    <row r="18" spans="1:4" ht="12.75" customHeight="1">
      <c r="A18" s="88" t="s">
        <v>206</v>
      </c>
      <c r="B18" s="106" t="s">
        <v>85</v>
      </c>
      <c r="C18" s="92" t="s">
        <v>155</v>
      </c>
      <c r="D18" s="92" t="s">
        <v>142</v>
      </c>
    </row>
    <row r="19" spans="2:3" ht="12.75" customHeight="1">
      <c r="B19" s="106"/>
      <c r="C19" s="92"/>
    </row>
    <row r="20" spans="2:3" ht="12.75" customHeight="1">
      <c r="B20" s="106"/>
      <c r="C20" s="104" t="s">
        <v>239</v>
      </c>
    </row>
    <row r="21" spans="1:4" ht="12.75" customHeight="1">
      <c r="A21" s="88" t="s">
        <v>163</v>
      </c>
      <c r="B21" s="106" t="s">
        <v>85</v>
      </c>
      <c r="C21" s="92" t="s">
        <v>96</v>
      </c>
      <c r="D21" s="92" t="s">
        <v>6</v>
      </c>
    </row>
    <row r="22" spans="1:4" s="108" customFormat="1" ht="12.75" customHeight="1">
      <c r="A22" s="106"/>
      <c r="B22" s="110"/>
      <c r="C22" s="92"/>
      <c r="D22" s="92"/>
    </row>
    <row r="23" spans="1:4" s="108" customFormat="1" ht="12.75" customHeight="1">
      <c r="A23" s="106"/>
      <c r="B23" s="110"/>
      <c r="C23" s="104" t="s">
        <v>240</v>
      </c>
      <c r="D23" s="92"/>
    </row>
    <row r="24" spans="1:4" s="108" customFormat="1" ht="12.75" customHeight="1">
      <c r="A24" s="106" t="s">
        <v>164</v>
      </c>
      <c r="B24" s="106" t="s">
        <v>85</v>
      </c>
      <c r="C24" s="92" t="s">
        <v>7</v>
      </c>
      <c r="D24" s="92" t="s">
        <v>67</v>
      </c>
    </row>
    <row r="25" spans="1:4" s="108" customFormat="1" ht="12.75" customHeight="1">
      <c r="A25" s="106"/>
      <c r="B25" s="110"/>
      <c r="C25" s="92"/>
      <c r="D25" s="92"/>
    </row>
    <row r="26" spans="1:3" s="108" customFormat="1" ht="12.75" customHeight="1">
      <c r="A26" s="110"/>
      <c r="B26" s="106"/>
      <c r="C26" s="104" t="s">
        <v>241</v>
      </c>
    </row>
    <row r="27" spans="1:4" s="92" customFormat="1" ht="12.75" customHeight="1">
      <c r="A27" s="88" t="s">
        <v>165</v>
      </c>
      <c r="B27" s="106" t="s">
        <v>85</v>
      </c>
      <c r="C27" s="93" t="s">
        <v>105</v>
      </c>
      <c r="D27" s="111" t="s">
        <v>112</v>
      </c>
    </row>
    <row r="28" spans="1:4" s="92" customFormat="1" ht="12.75" customHeight="1">
      <c r="A28" s="88" t="s">
        <v>166</v>
      </c>
      <c r="B28" s="106" t="s">
        <v>86</v>
      </c>
      <c r="C28" s="93" t="s">
        <v>229</v>
      </c>
      <c r="D28" s="92" t="s">
        <v>64</v>
      </c>
    </row>
    <row r="29" spans="1:4" s="92" customFormat="1" ht="12.75" customHeight="1">
      <c r="A29" s="88" t="s">
        <v>167</v>
      </c>
      <c r="B29" s="106" t="s">
        <v>87</v>
      </c>
      <c r="C29" s="93" t="s">
        <v>91</v>
      </c>
      <c r="D29" s="112" t="s">
        <v>8</v>
      </c>
    </row>
    <row r="30" spans="1:4" s="108" customFormat="1" ht="12.75" customHeight="1">
      <c r="A30" s="106"/>
      <c r="D30" s="93"/>
    </row>
    <row r="31" spans="1:3" s="108" customFormat="1" ht="12.75" customHeight="1">
      <c r="A31" s="110"/>
      <c r="B31" s="106"/>
      <c r="C31" s="104" t="s">
        <v>242</v>
      </c>
    </row>
    <row r="32" spans="1:4" s="108" customFormat="1" ht="12.75" customHeight="1">
      <c r="A32" s="106" t="s">
        <v>201</v>
      </c>
      <c r="B32" s="106" t="s">
        <v>85</v>
      </c>
      <c r="C32" s="93" t="s">
        <v>93</v>
      </c>
      <c r="D32" s="93" t="s">
        <v>116</v>
      </c>
    </row>
    <row r="33" spans="1:4" s="108" customFormat="1" ht="12.75" customHeight="1">
      <c r="A33" s="106" t="s">
        <v>202</v>
      </c>
      <c r="B33" s="106" t="s">
        <v>86</v>
      </c>
      <c r="C33" s="93" t="s">
        <v>168</v>
      </c>
      <c r="D33" s="93" t="s">
        <v>8</v>
      </c>
    </row>
    <row r="34" spans="1:4" s="108" customFormat="1" ht="12.75" customHeight="1">
      <c r="A34" s="106" t="s">
        <v>203</v>
      </c>
      <c r="B34" s="106" t="s">
        <v>87</v>
      </c>
      <c r="C34" s="93" t="s">
        <v>122</v>
      </c>
      <c r="D34" s="93" t="s">
        <v>115</v>
      </c>
    </row>
    <row r="35" spans="1:4" s="108" customFormat="1" ht="12.75" customHeight="1">
      <c r="A35" s="106"/>
      <c r="B35" s="106"/>
      <c r="C35" s="93"/>
      <c r="D35" s="93"/>
    </row>
    <row r="36" spans="1:4" s="108" customFormat="1" ht="12.75" customHeight="1">
      <c r="A36" s="106"/>
      <c r="B36" s="110"/>
      <c r="C36" s="104" t="s">
        <v>243</v>
      </c>
      <c r="D36" s="87"/>
    </row>
    <row r="37" spans="1:4" s="108" customFormat="1" ht="12.75" customHeight="1">
      <c r="A37" s="106" t="s">
        <v>172</v>
      </c>
      <c r="B37" s="106" t="s">
        <v>85</v>
      </c>
      <c r="C37" s="92" t="s">
        <v>84</v>
      </c>
      <c r="D37" s="92" t="s">
        <v>92</v>
      </c>
    </row>
    <row r="38" spans="1:4" s="108" customFormat="1" ht="12.75" customHeight="1">
      <c r="A38" s="106" t="s">
        <v>173</v>
      </c>
      <c r="B38" s="106" t="s">
        <v>86</v>
      </c>
      <c r="C38" s="87" t="s">
        <v>169</v>
      </c>
      <c r="D38" s="92" t="s">
        <v>6</v>
      </c>
    </row>
    <row r="39" spans="1:4" s="108" customFormat="1" ht="12.75" customHeight="1">
      <c r="A39" s="106" t="s">
        <v>207</v>
      </c>
      <c r="B39" s="106" t="s">
        <v>87</v>
      </c>
      <c r="C39" s="108" t="s">
        <v>33</v>
      </c>
      <c r="D39" s="92" t="s">
        <v>60</v>
      </c>
    </row>
    <row r="40" spans="1:4" s="108" customFormat="1" ht="12.75" customHeight="1">
      <c r="A40" s="106" t="s">
        <v>174</v>
      </c>
      <c r="B40" s="106" t="s">
        <v>88</v>
      </c>
      <c r="C40" s="108" t="s">
        <v>170</v>
      </c>
      <c r="D40" s="92" t="s">
        <v>171</v>
      </c>
    </row>
    <row r="42" ht="12.75" customHeight="1">
      <c r="C42" s="104" t="s">
        <v>244</v>
      </c>
    </row>
    <row r="43" spans="1:4" ht="12.75" customHeight="1">
      <c r="A43" s="88" t="s">
        <v>190</v>
      </c>
      <c r="B43" s="88" t="s">
        <v>85</v>
      </c>
      <c r="C43" s="93" t="s">
        <v>187</v>
      </c>
      <c r="D43" s="92" t="s">
        <v>189</v>
      </c>
    </row>
    <row r="44" spans="1:4" ht="12.75" customHeight="1">
      <c r="A44" s="88" t="s">
        <v>191</v>
      </c>
      <c r="B44" s="88" t="s">
        <v>86</v>
      </c>
      <c r="C44" s="93" t="s">
        <v>188</v>
      </c>
      <c r="D44" s="92" t="s">
        <v>11</v>
      </c>
    </row>
    <row r="46" spans="1:5" ht="12.75" customHeight="1">
      <c r="A46" s="113"/>
      <c r="B46" s="113"/>
      <c r="C46" s="104" t="s">
        <v>245</v>
      </c>
      <c r="D46" s="93"/>
      <c r="E46" s="93"/>
    </row>
    <row r="47" spans="1:4" ht="12.75" customHeight="1">
      <c r="A47" s="88" t="s">
        <v>181</v>
      </c>
      <c r="B47" s="88" t="s">
        <v>85</v>
      </c>
      <c r="C47" s="93" t="s">
        <v>153</v>
      </c>
      <c r="D47" s="111" t="s">
        <v>32</v>
      </c>
    </row>
    <row r="48" spans="1:4" ht="12.75" customHeight="1">
      <c r="A48" s="88" t="s">
        <v>182</v>
      </c>
      <c r="B48" s="88" t="s">
        <v>86</v>
      </c>
      <c r="C48" s="114" t="s">
        <v>175</v>
      </c>
      <c r="D48" s="111" t="s">
        <v>31</v>
      </c>
    </row>
    <row r="49" spans="1:4" ht="12.75" customHeight="1">
      <c r="A49" s="88" t="s">
        <v>183</v>
      </c>
      <c r="B49" s="88" t="s">
        <v>87</v>
      </c>
      <c r="C49" s="114" t="s">
        <v>154</v>
      </c>
      <c r="D49" s="111" t="s">
        <v>150</v>
      </c>
    </row>
    <row r="50" spans="1:4" ht="12.75" customHeight="1">
      <c r="A50" s="88" t="s">
        <v>184</v>
      </c>
      <c r="B50" s="88" t="s">
        <v>88</v>
      </c>
      <c r="C50" s="114" t="s">
        <v>176</v>
      </c>
      <c r="D50" s="111" t="s">
        <v>177</v>
      </c>
    </row>
    <row r="51" spans="1:4" ht="12.75" customHeight="1">
      <c r="A51" s="88" t="s">
        <v>185</v>
      </c>
      <c r="B51" s="88" t="s">
        <v>89</v>
      </c>
      <c r="C51" s="114" t="s">
        <v>178</v>
      </c>
      <c r="D51" s="111" t="s">
        <v>149</v>
      </c>
    </row>
    <row r="52" spans="1:4" ht="12.75" customHeight="1">
      <c r="A52" s="88" t="s">
        <v>208</v>
      </c>
      <c r="B52" s="88" t="s">
        <v>90</v>
      </c>
      <c r="C52" s="114" t="s">
        <v>179</v>
      </c>
      <c r="D52" s="111" t="s">
        <v>150</v>
      </c>
    </row>
    <row r="53" spans="1:4" ht="12.75" customHeight="1">
      <c r="A53" s="88" t="s">
        <v>186</v>
      </c>
      <c r="B53" s="88" t="s">
        <v>97</v>
      </c>
      <c r="C53" s="114" t="s">
        <v>180</v>
      </c>
      <c r="D53" s="93" t="s">
        <v>115</v>
      </c>
    </row>
    <row r="54" spans="1:4" s="108" customFormat="1" ht="12.75" customHeight="1">
      <c r="A54" s="106"/>
      <c r="B54" s="106"/>
      <c r="C54" s="87"/>
      <c r="D54" s="87"/>
    </row>
    <row r="55" spans="2:5" ht="12.75" customHeight="1">
      <c r="B55" s="106"/>
      <c r="C55" s="104" t="s">
        <v>246</v>
      </c>
      <c r="D55" s="87"/>
      <c r="E55" s="93"/>
    </row>
    <row r="56" spans="1:5" ht="12.75" customHeight="1">
      <c r="A56" s="88" t="s">
        <v>192</v>
      </c>
      <c r="B56" s="106">
        <v>1</v>
      </c>
      <c r="C56" s="87" t="s">
        <v>5</v>
      </c>
      <c r="D56" s="111" t="s">
        <v>113</v>
      </c>
      <c r="E56" s="93"/>
    </row>
    <row r="58" spans="1:3" s="92" customFormat="1" ht="12.75" customHeight="1">
      <c r="A58" s="88"/>
      <c r="B58" s="88"/>
      <c r="C58" s="97" t="s">
        <v>9</v>
      </c>
    </row>
    <row r="59" spans="1:4" s="92" customFormat="1" ht="12.75" customHeight="1">
      <c r="A59" s="103"/>
      <c r="B59" s="103"/>
      <c r="C59" s="102" t="s">
        <v>221</v>
      </c>
      <c r="D59" s="105"/>
    </row>
    <row r="60" spans="1:4" s="108" customFormat="1" ht="12.75" customHeight="1">
      <c r="A60" s="106" t="s">
        <v>195</v>
      </c>
      <c r="B60" s="106" t="s">
        <v>85</v>
      </c>
      <c r="C60" s="115" t="s">
        <v>10</v>
      </c>
      <c r="D60" s="108" t="s">
        <v>11</v>
      </c>
    </row>
    <row r="61" spans="1:4" s="92" customFormat="1" ht="12.75" customHeight="1">
      <c r="A61" s="88" t="s">
        <v>196</v>
      </c>
      <c r="B61" s="106" t="s">
        <v>86</v>
      </c>
      <c r="C61" s="93" t="s">
        <v>193</v>
      </c>
      <c r="D61" s="108" t="s">
        <v>194</v>
      </c>
    </row>
    <row r="62" spans="1:4" s="92" customFormat="1" ht="12.75" customHeight="1">
      <c r="A62" s="88" t="s">
        <v>197</v>
      </c>
      <c r="B62" s="106" t="s">
        <v>87</v>
      </c>
      <c r="C62" s="93" t="s">
        <v>94</v>
      </c>
      <c r="D62" s="111" t="s">
        <v>63</v>
      </c>
    </row>
    <row r="64" spans="1:3" s="92" customFormat="1" ht="12.75" customHeight="1">
      <c r="A64" s="88"/>
      <c r="B64" s="88"/>
      <c r="C64" s="101" t="s">
        <v>247</v>
      </c>
    </row>
    <row r="65" spans="1:4" s="92" customFormat="1" ht="12.75" customHeight="1">
      <c r="A65" s="88" t="s">
        <v>200</v>
      </c>
      <c r="B65" s="106">
        <v>1</v>
      </c>
      <c r="C65" s="93" t="s">
        <v>198</v>
      </c>
      <c r="D65" s="87" t="s">
        <v>199</v>
      </c>
    </row>
    <row r="69" spans="1:3" s="92" customFormat="1" ht="12.75" customHeight="1">
      <c r="A69" s="116"/>
      <c r="B69" s="88"/>
      <c r="C69" s="93"/>
    </row>
    <row r="70" spans="1:3" s="92" customFormat="1" ht="12.75" customHeight="1">
      <c r="A70" s="116"/>
      <c r="B70" s="88"/>
      <c r="C70" s="93"/>
    </row>
  </sheetData>
  <sheetProtection/>
  <printOptions horizontalCentered="1"/>
  <pageMargins left="0.7" right="0.2" top="0.4" bottom="0.25" header="0.16" footer="0.2"/>
  <pageSetup fitToHeight="1" fitToWidth="1" horizontalDpi="600" verticalDpi="600" orientation="portrait" scale="93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A1" sqref="A1"/>
    </sheetView>
  </sheetViews>
  <sheetFormatPr defaultColWidth="10.00390625" defaultRowHeight="12.75" customHeight="1"/>
  <cols>
    <col min="1" max="1" width="6.7109375" style="4" customWidth="1"/>
    <col min="2" max="3" width="20.7109375" style="1" customWidth="1"/>
    <col min="4" max="4" width="26.8515625" style="3" customWidth="1"/>
    <col min="5" max="5" width="6.7109375" style="3" customWidth="1"/>
    <col min="6" max="6" width="6.7109375" style="1" customWidth="1"/>
    <col min="7" max="16384" width="10.00390625" style="1" customWidth="1"/>
  </cols>
  <sheetData>
    <row r="1" spans="1:12" ht="12.75" customHeight="1">
      <c r="A1" s="2"/>
      <c r="B1" s="77" t="s">
        <v>132</v>
      </c>
      <c r="C1" s="77"/>
      <c r="D1"/>
      <c r="E1"/>
      <c r="F1"/>
      <c r="G1"/>
      <c r="H1"/>
      <c r="I1"/>
      <c r="J1"/>
      <c r="K1"/>
      <c r="L1"/>
    </row>
    <row r="2" ht="12.75" customHeight="1">
      <c r="D2" s="5"/>
    </row>
    <row r="3" spans="2:3" ht="12.75" customHeight="1">
      <c r="B3" s="77" t="s">
        <v>140</v>
      </c>
      <c r="C3" s="77"/>
    </row>
    <row r="4" spans="2:3" ht="12.75" customHeight="1">
      <c r="B4" s="77"/>
      <c r="C4" s="77"/>
    </row>
    <row r="6" ht="12.75" customHeight="1">
      <c r="B6" s="126" t="s">
        <v>301</v>
      </c>
    </row>
    <row r="7" spans="1:4" ht="12.75" customHeight="1">
      <c r="A7" s="126" t="s">
        <v>0</v>
      </c>
      <c r="B7" s="127" t="s">
        <v>12</v>
      </c>
      <c r="C7" s="127"/>
      <c r="D7" s="128" t="s">
        <v>159</v>
      </c>
    </row>
    <row r="8" spans="1:4" ht="12.75" customHeight="1">
      <c r="A8" s="4">
        <v>1</v>
      </c>
      <c r="B8" s="1" t="s">
        <v>153</v>
      </c>
      <c r="D8" s="3" t="s">
        <v>32</v>
      </c>
    </row>
    <row r="9" spans="1:4" ht="12.75" customHeight="1">
      <c r="A9" s="4">
        <v>2</v>
      </c>
      <c r="B9" s="1" t="s">
        <v>155</v>
      </c>
      <c r="D9" s="3" t="s">
        <v>142</v>
      </c>
    </row>
    <row r="10" spans="1:4" ht="12.75" customHeight="1">
      <c r="A10" s="4">
        <v>3</v>
      </c>
      <c r="B10" s="1" t="s">
        <v>234</v>
      </c>
      <c r="D10" s="3" t="s">
        <v>74</v>
      </c>
    </row>
    <row r="11" spans="1:4" ht="12.75" customHeight="1">
      <c r="A11" s="4">
        <v>4</v>
      </c>
      <c r="B11" s="1" t="s">
        <v>123</v>
      </c>
      <c r="D11" s="3" t="s">
        <v>147</v>
      </c>
    </row>
    <row r="13" ht="12.75" customHeight="1">
      <c r="B13" s="126" t="s">
        <v>302</v>
      </c>
    </row>
    <row r="14" spans="1:4" ht="12.75" customHeight="1">
      <c r="A14" s="4">
        <v>1</v>
      </c>
      <c r="B14" s="1" t="s">
        <v>154</v>
      </c>
      <c r="D14" s="3" t="s">
        <v>150</v>
      </c>
    </row>
    <row r="15" spans="1:4" ht="12.75" customHeight="1">
      <c r="A15" s="4">
        <v>2</v>
      </c>
      <c r="B15" s="1" t="s">
        <v>109</v>
      </c>
      <c r="D15" s="3" t="s">
        <v>6</v>
      </c>
    </row>
    <row r="16" spans="1:4" ht="12.75" customHeight="1">
      <c r="A16" s="4">
        <v>3</v>
      </c>
      <c r="B16" s="1" t="s">
        <v>228</v>
      </c>
      <c r="D16" s="3" t="s">
        <v>151</v>
      </c>
    </row>
    <row r="17" spans="1:4" ht="12.75" customHeight="1">
      <c r="A17" s="4">
        <v>4</v>
      </c>
      <c r="B17" s="1" t="s">
        <v>179</v>
      </c>
      <c r="D17" s="3" t="s">
        <v>150</v>
      </c>
    </row>
    <row r="19" ht="12.75" customHeight="1">
      <c r="A19" s="1"/>
    </row>
    <row r="20" spans="2:3" ht="12.75" customHeight="1">
      <c r="B20" s="126" t="s">
        <v>267</v>
      </c>
      <c r="C20" s="6"/>
    </row>
    <row r="22" spans="1:4" ht="12.75" customHeight="1">
      <c r="A22" s="4">
        <v>1</v>
      </c>
      <c r="B22" s="1" t="s">
        <v>153</v>
      </c>
      <c r="D22" s="3" t="s">
        <v>32</v>
      </c>
    </row>
    <row r="23" spans="1:4" ht="12.75" customHeight="1">
      <c r="A23" s="4">
        <v>2</v>
      </c>
      <c r="B23" s="1" t="s">
        <v>154</v>
      </c>
      <c r="D23" s="3" t="s">
        <v>150</v>
      </c>
    </row>
    <row r="24" spans="1:4" ht="12.75" customHeight="1">
      <c r="A24" s="4">
        <v>3</v>
      </c>
      <c r="B24" s="1" t="s">
        <v>155</v>
      </c>
      <c r="C24" s="1" t="s">
        <v>158</v>
      </c>
      <c r="D24" s="3" t="s">
        <v>142</v>
      </c>
    </row>
    <row r="25" spans="1:4" ht="12.75" customHeight="1">
      <c r="A25" s="4">
        <v>4</v>
      </c>
      <c r="B25" s="1" t="s">
        <v>156</v>
      </c>
      <c r="C25" s="1" t="s">
        <v>157</v>
      </c>
      <c r="D25" s="3" t="s">
        <v>6</v>
      </c>
    </row>
  </sheetData>
  <sheetProtection/>
  <printOptions horizontalCentered="1"/>
  <pageMargins left="0.7" right="0.2" top="0.4" bottom="0.25" header="0.16" footer="0.5"/>
  <pageSetup fitToHeight="1" fitToWidth="1" horizontalDpi="600" verticalDpi="600" orientation="portrait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67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4.8515625" style="10" customWidth="1"/>
    <col min="2" max="2" width="18.7109375" style="8" customWidth="1"/>
    <col min="3" max="3" width="29.00390625" style="8" customWidth="1"/>
    <col min="4" max="4" width="6.7109375" style="12" customWidth="1"/>
    <col min="5" max="5" width="5.421875" style="14" customWidth="1"/>
    <col min="6" max="7" width="6.7109375" style="12" customWidth="1"/>
    <col min="8" max="8" width="6.421875" style="14" customWidth="1"/>
    <col min="9" max="9" width="7.28125" style="12" customWidth="1"/>
    <col min="10" max="10" width="7.421875" style="12" customWidth="1"/>
    <col min="11" max="11" width="4.00390625" style="8" customWidth="1"/>
    <col min="12" max="12" width="9.140625" style="8" customWidth="1"/>
    <col min="13" max="23" width="8.8515625" style="0" customWidth="1"/>
    <col min="24" max="16384" width="9.140625" style="8" customWidth="1"/>
  </cols>
  <sheetData>
    <row r="1" spans="1:11" ht="12.75" customHeight="1">
      <c r="A1" s="150" t="s">
        <v>132</v>
      </c>
      <c r="B1" s="150"/>
      <c r="C1" s="150"/>
      <c r="D1" s="150"/>
      <c r="E1" s="150"/>
      <c r="F1" s="150"/>
      <c r="G1" s="150"/>
      <c r="H1" s="150"/>
      <c r="I1" s="150"/>
      <c r="J1" s="150"/>
      <c r="K1" s="7"/>
    </row>
    <row r="2" spans="1:11" ht="12.75" customHeight="1">
      <c r="A2" s="151" t="s">
        <v>133</v>
      </c>
      <c r="B2" s="151"/>
      <c r="C2" s="151"/>
      <c r="D2" s="151"/>
      <c r="E2" s="151"/>
      <c r="F2" s="151"/>
      <c r="G2" s="151"/>
      <c r="H2" s="151"/>
      <c r="I2" s="151"/>
      <c r="J2" s="151"/>
      <c r="K2" s="7"/>
    </row>
    <row r="3" spans="1:11" ht="12.75" customHeight="1">
      <c r="A3" s="152" t="s">
        <v>43</v>
      </c>
      <c r="B3" s="153"/>
      <c r="C3" s="153"/>
      <c r="D3" s="153"/>
      <c r="E3" s="153"/>
      <c r="F3" s="153"/>
      <c r="G3" s="153"/>
      <c r="H3" s="153"/>
      <c r="I3" s="153"/>
      <c r="J3" s="153"/>
      <c r="K3" s="7"/>
    </row>
    <row r="4" spans="1:11" ht="12.75" customHeight="1">
      <c r="A4" s="150" t="s">
        <v>209</v>
      </c>
      <c r="B4" s="154"/>
      <c r="C4" s="154"/>
      <c r="D4" s="154"/>
      <c r="E4" s="154"/>
      <c r="F4" s="154"/>
      <c r="G4" s="154"/>
      <c r="H4" s="154"/>
      <c r="I4" s="154"/>
      <c r="J4" s="154"/>
      <c r="K4" s="7"/>
    </row>
    <row r="5" spans="1:11" ht="12.75" customHeight="1">
      <c r="A5" s="151" t="s">
        <v>210</v>
      </c>
      <c r="B5" s="154"/>
      <c r="C5" s="154"/>
      <c r="D5" s="154"/>
      <c r="E5" s="154"/>
      <c r="F5" s="154"/>
      <c r="G5" s="154"/>
      <c r="H5" s="154"/>
      <c r="I5" s="154"/>
      <c r="J5" s="154"/>
      <c r="K5" s="7"/>
    </row>
    <row r="6" spans="5:8" ht="12.75" customHeight="1">
      <c r="E6" s="129"/>
      <c r="H6" s="129"/>
    </row>
    <row r="7" spans="3:9" ht="12.75" customHeight="1">
      <c r="C7" s="11"/>
      <c r="E7" s="54" t="s">
        <v>211</v>
      </c>
      <c r="F7" s="15"/>
      <c r="H7" s="54" t="s">
        <v>40</v>
      </c>
      <c r="I7" s="15"/>
    </row>
    <row r="8" spans="1:23" s="130" customFormat="1" ht="12.75" customHeight="1">
      <c r="A8" s="56"/>
      <c r="B8" s="57"/>
      <c r="C8" s="131"/>
      <c r="D8" s="61" t="s">
        <v>2</v>
      </c>
      <c r="E8" s="66"/>
      <c r="F8" s="132"/>
      <c r="G8" s="61" t="s">
        <v>2</v>
      </c>
      <c r="H8" s="66"/>
      <c r="I8" s="132"/>
      <c r="J8" s="16" t="s">
        <v>41</v>
      </c>
      <c r="M8"/>
      <c r="N8"/>
      <c r="O8"/>
      <c r="P8"/>
      <c r="Q8"/>
      <c r="R8"/>
      <c r="S8"/>
      <c r="T8"/>
      <c r="U8"/>
      <c r="V8"/>
      <c r="W8"/>
    </row>
    <row r="9" spans="1:10" ht="12.75" customHeight="1">
      <c r="A9" s="133" t="s">
        <v>0</v>
      </c>
      <c r="B9" s="17" t="s">
        <v>12</v>
      </c>
      <c r="C9" s="53" t="s">
        <v>160</v>
      </c>
      <c r="D9" s="65" t="s">
        <v>35</v>
      </c>
      <c r="E9" s="143" t="s">
        <v>36</v>
      </c>
      <c r="F9" s="55" t="s">
        <v>37</v>
      </c>
      <c r="G9" s="65" t="s">
        <v>35</v>
      </c>
      <c r="H9" s="143" t="s">
        <v>36</v>
      </c>
      <c r="I9" s="55" t="s">
        <v>37</v>
      </c>
      <c r="J9" s="18" t="s">
        <v>37</v>
      </c>
    </row>
    <row r="10" spans="1:23" s="68" customFormat="1" ht="12.75" customHeight="1">
      <c r="A10" s="10"/>
      <c r="B10" s="17" t="s">
        <v>212</v>
      </c>
      <c r="C10" s="11"/>
      <c r="D10" s="12"/>
      <c r="E10" s="14"/>
      <c r="F10" s="15"/>
      <c r="G10" s="12"/>
      <c r="H10" s="14"/>
      <c r="I10" s="15"/>
      <c r="J10" s="12"/>
      <c r="M10"/>
      <c r="N10"/>
      <c r="O10"/>
      <c r="P10"/>
      <c r="Q10"/>
      <c r="R10"/>
      <c r="S10"/>
      <c r="T10"/>
      <c r="U10"/>
      <c r="V10"/>
      <c r="W10"/>
    </row>
    <row r="11" spans="1:23" s="68" customFormat="1" ht="12.75" customHeight="1">
      <c r="A11" s="134" t="s">
        <v>85</v>
      </c>
      <c r="B11" s="67" t="s">
        <v>96</v>
      </c>
      <c r="C11" s="135" t="s">
        <v>6</v>
      </c>
      <c r="D11" s="70">
        <v>263.8199999999969</v>
      </c>
      <c r="E11" s="122">
        <v>5</v>
      </c>
      <c r="F11" s="136">
        <f>E11+D11</f>
        <v>268.8199999999969</v>
      </c>
      <c r="G11" s="70">
        <v>262.19000000000784</v>
      </c>
      <c r="H11" s="122">
        <v>5</v>
      </c>
      <c r="I11" s="136">
        <f>H11+G11</f>
        <v>267.19000000000784</v>
      </c>
      <c r="J11" s="70">
        <f>I11</f>
        <v>267.19000000000784</v>
      </c>
      <c r="K11" s="71"/>
      <c r="M11"/>
      <c r="N11"/>
      <c r="O11"/>
      <c r="P11"/>
      <c r="Q11"/>
      <c r="R11"/>
      <c r="S11"/>
      <c r="T11"/>
      <c r="U11"/>
      <c r="V11"/>
      <c r="W11"/>
    </row>
    <row r="12" spans="1:23" s="68" customFormat="1" ht="12.75" customHeight="1">
      <c r="A12" s="134" t="s">
        <v>86</v>
      </c>
      <c r="B12" s="125" t="s">
        <v>188</v>
      </c>
      <c r="C12" s="135" t="s">
        <v>11</v>
      </c>
      <c r="D12" s="70">
        <v>295.7499999999975</v>
      </c>
      <c r="E12" s="122">
        <v>205</v>
      </c>
      <c r="F12" s="136">
        <f>E12+D12</f>
        <v>500.7499999999975</v>
      </c>
      <c r="G12" s="70"/>
      <c r="H12" s="122"/>
      <c r="I12" s="69" t="s">
        <v>39</v>
      </c>
      <c r="J12" s="70">
        <f>F12</f>
        <v>500.7499999999975</v>
      </c>
      <c r="K12" s="71"/>
      <c r="M12"/>
      <c r="N12"/>
      <c r="O12"/>
      <c r="P12"/>
      <c r="Q12"/>
      <c r="R12"/>
      <c r="S12"/>
      <c r="T12"/>
      <c r="U12"/>
      <c r="V12"/>
      <c r="W12"/>
    </row>
    <row r="13" spans="1:10" ht="6.75" customHeight="1">
      <c r="A13" s="134"/>
      <c r="B13" s="67"/>
      <c r="C13" s="135"/>
      <c r="D13" s="67"/>
      <c r="E13" s="71"/>
      <c r="F13" s="72"/>
      <c r="G13" s="70"/>
      <c r="H13" s="122"/>
      <c r="I13" s="136"/>
      <c r="J13" s="70"/>
    </row>
    <row r="14" spans="1:23" s="68" customFormat="1" ht="12.75" customHeight="1">
      <c r="A14" s="21"/>
      <c r="B14" s="17" t="s">
        <v>213</v>
      </c>
      <c r="C14" s="11"/>
      <c r="D14" s="12"/>
      <c r="E14" s="14"/>
      <c r="F14" s="15"/>
      <c r="G14" s="12"/>
      <c r="H14" s="14"/>
      <c r="I14" s="15"/>
      <c r="J14" s="12"/>
      <c r="M14"/>
      <c r="N14"/>
      <c r="O14"/>
      <c r="P14"/>
      <c r="Q14"/>
      <c r="R14"/>
      <c r="S14"/>
      <c r="T14"/>
      <c r="U14"/>
      <c r="V14"/>
      <c r="W14"/>
    </row>
    <row r="15" spans="1:23" s="68" customFormat="1" ht="12.75" customHeight="1">
      <c r="A15" s="134" t="s">
        <v>85</v>
      </c>
      <c r="B15" s="71" t="s">
        <v>66</v>
      </c>
      <c r="C15" s="72" t="s">
        <v>6</v>
      </c>
      <c r="D15" s="70">
        <v>236.5499999999981</v>
      </c>
      <c r="E15" s="122">
        <v>0</v>
      </c>
      <c r="F15" s="136">
        <f>E15+D15</f>
        <v>236.5499999999981</v>
      </c>
      <c r="G15" s="70">
        <v>208.86999999999426</v>
      </c>
      <c r="H15" s="122">
        <v>0</v>
      </c>
      <c r="I15" s="136">
        <f>H15+G15</f>
        <v>208.86999999999426</v>
      </c>
      <c r="J15" s="70">
        <f>I15</f>
        <v>208.86999999999426</v>
      </c>
      <c r="M15"/>
      <c r="N15"/>
      <c r="O15"/>
      <c r="P15"/>
      <c r="Q15"/>
      <c r="R15"/>
      <c r="S15"/>
      <c r="T15"/>
      <c r="U15"/>
      <c r="V15"/>
      <c r="W15"/>
    </row>
    <row r="16" spans="1:23" s="68" customFormat="1" ht="12.75" customHeight="1">
      <c r="A16" s="134" t="s">
        <v>86</v>
      </c>
      <c r="B16" s="67" t="s">
        <v>84</v>
      </c>
      <c r="C16" s="72" t="s">
        <v>92</v>
      </c>
      <c r="D16" s="70">
        <v>223.45999999999628</v>
      </c>
      <c r="E16" s="122">
        <v>5</v>
      </c>
      <c r="F16" s="136">
        <f aca="true" t="shared" si="0" ref="F16:F25">E16+D16</f>
        <v>228.45999999999628</v>
      </c>
      <c r="G16" s="70">
        <v>216.4299999999958</v>
      </c>
      <c r="H16" s="122">
        <v>0</v>
      </c>
      <c r="I16" s="136">
        <f>H16+G16</f>
        <v>216.4299999999958</v>
      </c>
      <c r="J16" s="70">
        <f>I16</f>
        <v>216.4299999999958</v>
      </c>
      <c r="M16"/>
      <c r="N16"/>
      <c r="O16"/>
      <c r="P16"/>
      <c r="Q16"/>
      <c r="R16"/>
      <c r="S16"/>
      <c r="T16"/>
      <c r="U16"/>
      <c r="V16"/>
      <c r="W16"/>
    </row>
    <row r="17" spans="1:23" s="68" customFormat="1" ht="12.75" customHeight="1">
      <c r="A17" s="134" t="s">
        <v>87</v>
      </c>
      <c r="B17" s="125" t="s">
        <v>58</v>
      </c>
      <c r="C17" s="72" t="s">
        <v>61</v>
      </c>
      <c r="D17" s="70">
        <v>227.28999999999502</v>
      </c>
      <c r="E17" s="122">
        <v>5</v>
      </c>
      <c r="F17" s="136">
        <f>E17+D17</f>
        <v>232.28999999999502</v>
      </c>
      <c r="G17" s="70" t="s">
        <v>59</v>
      </c>
      <c r="H17" s="122" t="s">
        <v>59</v>
      </c>
      <c r="I17" s="69" t="s">
        <v>39</v>
      </c>
      <c r="J17" s="70">
        <f aca="true" t="shared" si="1" ref="J17:J25">F17</f>
        <v>232.28999999999502</v>
      </c>
      <c r="M17"/>
      <c r="N17"/>
      <c r="O17"/>
      <c r="P17"/>
      <c r="Q17"/>
      <c r="R17"/>
      <c r="S17"/>
      <c r="T17"/>
      <c r="U17"/>
      <c r="V17"/>
      <c r="W17"/>
    </row>
    <row r="18" spans="1:23" s="68" customFormat="1" ht="12.75" customHeight="1">
      <c r="A18" s="134" t="s">
        <v>88</v>
      </c>
      <c r="B18" s="125" t="s">
        <v>75</v>
      </c>
      <c r="C18" s="72" t="s">
        <v>266</v>
      </c>
      <c r="D18" s="70">
        <v>235.31999999999726</v>
      </c>
      <c r="E18" s="122">
        <v>0</v>
      </c>
      <c r="F18" s="136">
        <f t="shared" si="0"/>
        <v>235.31999999999726</v>
      </c>
      <c r="G18" s="70" t="s">
        <v>59</v>
      </c>
      <c r="H18" s="122" t="s">
        <v>59</v>
      </c>
      <c r="I18" s="69" t="s">
        <v>39</v>
      </c>
      <c r="J18" s="70">
        <f t="shared" si="1"/>
        <v>235.31999999999726</v>
      </c>
      <c r="M18"/>
      <c r="N18"/>
      <c r="O18"/>
      <c r="P18"/>
      <c r="Q18"/>
      <c r="R18"/>
      <c r="S18"/>
      <c r="T18"/>
      <c r="U18"/>
      <c r="V18"/>
      <c r="W18"/>
    </row>
    <row r="19" spans="1:23" s="68" customFormat="1" ht="12.75" customHeight="1">
      <c r="A19" s="134" t="s">
        <v>89</v>
      </c>
      <c r="B19" s="71" t="s">
        <v>93</v>
      </c>
      <c r="C19" s="72" t="s">
        <v>116</v>
      </c>
      <c r="D19" s="70">
        <v>246.4599999999983</v>
      </c>
      <c r="E19" s="122">
        <v>0</v>
      </c>
      <c r="F19" s="136">
        <f t="shared" si="0"/>
        <v>246.4599999999983</v>
      </c>
      <c r="G19" s="70">
        <v>254.57999999999396</v>
      </c>
      <c r="H19" s="122">
        <v>50</v>
      </c>
      <c r="I19" s="136">
        <f>H19+G19</f>
        <v>304.57999999999396</v>
      </c>
      <c r="J19" s="70">
        <f t="shared" si="1"/>
        <v>246.4599999999983</v>
      </c>
      <c r="M19"/>
      <c r="N19"/>
      <c r="O19"/>
      <c r="P19"/>
      <c r="Q19"/>
      <c r="R19"/>
      <c r="S19"/>
      <c r="T19"/>
      <c r="U19"/>
      <c r="V19"/>
      <c r="W19"/>
    </row>
    <row r="20" spans="1:23" s="68" customFormat="1" ht="12.75" customHeight="1">
      <c r="A20" s="134" t="s">
        <v>90</v>
      </c>
      <c r="B20" s="71" t="s">
        <v>5</v>
      </c>
      <c r="C20" s="72" t="s">
        <v>113</v>
      </c>
      <c r="D20" s="70">
        <v>273.76000000000454</v>
      </c>
      <c r="E20" s="122">
        <v>0</v>
      </c>
      <c r="F20" s="136">
        <f t="shared" si="0"/>
        <v>273.76000000000454</v>
      </c>
      <c r="G20" s="70">
        <v>282.5500000000069</v>
      </c>
      <c r="H20" s="122">
        <v>5</v>
      </c>
      <c r="I20" s="136">
        <f>H20+G20</f>
        <v>287.5500000000069</v>
      </c>
      <c r="J20" s="70">
        <f t="shared" si="1"/>
        <v>273.76000000000454</v>
      </c>
      <c r="M20"/>
      <c r="N20"/>
      <c r="O20"/>
      <c r="P20"/>
      <c r="Q20"/>
      <c r="R20"/>
      <c r="S20"/>
      <c r="T20"/>
      <c r="U20"/>
      <c r="V20"/>
      <c r="W20"/>
    </row>
    <row r="21" spans="1:23" s="68" customFormat="1" ht="12.75" customHeight="1">
      <c r="A21" s="134" t="s">
        <v>97</v>
      </c>
      <c r="B21" s="125" t="s">
        <v>214</v>
      </c>
      <c r="C21" s="72" t="s">
        <v>57</v>
      </c>
      <c r="D21" s="70">
        <v>275.7300000000006</v>
      </c>
      <c r="E21" s="122">
        <v>0</v>
      </c>
      <c r="F21" s="136">
        <f t="shared" si="0"/>
        <v>275.7300000000006</v>
      </c>
      <c r="G21" s="70">
        <v>287.9200000000061</v>
      </c>
      <c r="H21" s="122">
        <v>0</v>
      </c>
      <c r="I21" s="136">
        <f>H21+G21</f>
        <v>287.9200000000061</v>
      </c>
      <c r="J21" s="70">
        <f t="shared" si="1"/>
        <v>275.7300000000006</v>
      </c>
      <c r="M21"/>
      <c r="N21"/>
      <c r="O21"/>
      <c r="P21"/>
      <c r="Q21"/>
      <c r="R21"/>
      <c r="S21"/>
      <c r="T21"/>
      <c r="U21"/>
      <c r="V21"/>
      <c r="W21"/>
    </row>
    <row r="22" spans="1:23" s="68" customFormat="1" ht="12.75" customHeight="1">
      <c r="A22" s="134" t="s">
        <v>98</v>
      </c>
      <c r="B22" s="67" t="s">
        <v>215</v>
      </c>
      <c r="C22" s="72" t="s">
        <v>148</v>
      </c>
      <c r="D22" s="70">
        <v>319.2</v>
      </c>
      <c r="E22" s="122">
        <v>0</v>
      </c>
      <c r="F22" s="136">
        <f t="shared" si="0"/>
        <v>319.2</v>
      </c>
      <c r="G22" s="70">
        <v>258.70000000000175</v>
      </c>
      <c r="H22" s="122">
        <v>210</v>
      </c>
      <c r="I22" s="136">
        <f>H22+G22</f>
        <v>468.70000000000175</v>
      </c>
      <c r="J22" s="70">
        <f t="shared" si="1"/>
        <v>319.2</v>
      </c>
      <c r="M22"/>
      <c r="N22"/>
      <c r="O22"/>
      <c r="P22"/>
      <c r="Q22"/>
      <c r="R22"/>
      <c r="S22"/>
      <c r="T22"/>
      <c r="U22"/>
      <c r="V22"/>
      <c r="W22"/>
    </row>
    <row r="23" spans="1:10" ht="12.75" customHeight="1">
      <c r="A23" s="134" t="s">
        <v>99</v>
      </c>
      <c r="B23" s="71" t="s">
        <v>123</v>
      </c>
      <c r="C23" s="72" t="s">
        <v>147</v>
      </c>
      <c r="D23" s="70">
        <v>326.8399999999973</v>
      </c>
      <c r="E23" s="122">
        <v>0</v>
      </c>
      <c r="F23" s="136">
        <f t="shared" si="0"/>
        <v>326.8399999999973</v>
      </c>
      <c r="G23" s="70" t="s">
        <v>59</v>
      </c>
      <c r="H23" s="122" t="s">
        <v>59</v>
      </c>
      <c r="I23" s="69" t="s">
        <v>39</v>
      </c>
      <c r="J23" s="73">
        <f t="shared" si="1"/>
        <v>326.8399999999973</v>
      </c>
    </row>
    <row r="24" spans="1:10" ht="12.75" customHeight="1">
      <c r="A24" s="134" t="s">
        <v>100</v>
      </c>
      <c r="B24" s="71" t="s">
        <v>232</v>
      </c>
      <c r="C24" s="72" t="s">
        <v>117</v>
      </c>
      <c r="D24" s="70">
        <v>311.6900000000012</v>
      </c>
      <c r="E24" s="122">
        <v>50</v>
      </c>
      <c r="F24" s="136">
        <f t="shared" si="0"/>
        <v>361.6900000000012</v>
      </c>
      <c r="G24" s="70" t="s">
        <v>59</v>
      </c>
      <c r="H24" s="122" t="s">
        <v>59</v>
      </c>
      <c r="I24" s="69" t="s">
        <v>39</v>
      </c>
      <c r="J24" s="73">
        <f t="shared" si="1"/>
        <v>361.6900000000012</v>
      </c>
    </row>
    <row r="25" spans="1:10" ht="12.75" customHeight="1">
      <c r="A25" s="134" t="s">
        <v>101</v>
      </c>
      <c r="B25" s="71" t="s">
        <v>228</v>
      </c>
      <c r="C25" s="72" t="s">
        <v>151</v>
      </c>
      <c r="D25" s="70">
        <v>357.2499999999975</v>
      </c>
      <c r="E25" s="122">
        <v>350</v>
      </c>
      <c r="F25" s="136">
        <f t="shared" si="0"/>
        <v>707.2499999999975</v>
      </c>
      <c r="G25" s="70" t="s">
        <v>59</v>
      </c>
      <c r="H25" s="122" t="s">
        <v>59</v>
      </c>
      <c r="I25" s="69" t="s">
        <v>39</v>
      </c>
      <c r="J25" s="73">
        <f t="shared" si="1"/>
        <v>707.2499999999975</v>
      </c>
    </row>
    <row r="26" spans="1:9" ht="6.75" customHeight="1">
      <c r="A26" s="21"/>
      <c r="B26" s="17"/>
      <c r="C26" s="11"/>
      <c r="F26" s="15"/>
      <c r="I26" s="15"/>
    </row>
    <row r="27" spans="1:23" s="68" customFormat="1" ht="12.75" customHeight="1">
      <c r="A27" s="21"/>
      <c r="B27" s="17" t="s">
        <v>216</v>
      </c>
      <c r="C27" s="11"/>
      <c r="D27" s="12"/>
      <c r="E27" s="14"/>
      <c r="F27" s="15"/>
      <c r="G27" s="12"/>
      <c r="H27" s="14"/>
      <c r="I27" s="15"/>
      <c r="J27" s="12"/>
      <c r="M27"/>
      <c r="N27"/>
      <c r="O27"/>
      <c r="P27"/>
      <c r="Q27"/>
      <c r="R27"/>
      <c r="S27"/>
      <c r="T27"/>
      <c r="U27"/>
      <c r="V27"/>
      <c r="W27"/>
    </row>
    <row r="28" spans="1:23" s="68" customFormat="1" ht="12.75" customHeight="1">
      <c r="A28" s="134" t="s">
        <v>85</v>
      </c>
      <c r="B28" s="68" t="s">
        <v>155</v>
      </c>
      <c r="C28" s="72" t="s">
        <v>142</v>
      </c>
      <c r="D28" s="70">
        <v>223.75999999999345</v>
      </c>
      <c r="E28" s="122">
        <v>5</v>
      </c>
      <c r="F28" s="136">
        <f aca="true" t="shared" si="2" ref="F28:F33">E28+D28</f>
        <v>228.75999999999345</v>
      </c>
      <c r="G28" s="70" t="s">
        <v>59</v>
      </c>
      <c r="H28" s="122" t="s">
        <v>59</v>
      </c>
      <c r="I28" s="69" t="s">
        <v>39</v>
      </c>
      <c r="J28" s="70">
        <f>F28</f>
        <v>228.75999999999345</v>
      </c>
      <c r="M28"/>
      <c r="N28"/>
      <c r="O28"/>
      <c r="P28"/>
      <c r="Q28"/>
      <c r="R28"/>
      <c r="S28"/>
      <c r="T28"/>
      <c r="U28"/>
      <c r="V28"/>
      <c r="W28"/>
    </row>
    <row r="29" spans="1:23" s="68" customFormat="1" ht="12.75" customHeight="1">
      <c r="A29" s="134" t="s">
        <v>86</v>
      </c>
      <c r="B29" s="125" t="s">
        <v>29</v>
      </c>
      <c r="C29" s="72" t="s">
        <v>32</v>
      </c>
      <c r="D29" s="70">
        <v>254.30000000000172</v>
      </c>
      <c r="E29" s="122">
        <v>0</v>
      </c>
      <c r="F29" s="136">
        <f t="shared" si="2"/>
        <v>254.30000000000172</v>
      </c>
      <c r="G29" s="70">
        <v>231.7699999999956</v>
      </c>
      <c r="H29" s="122">
        <v>0</v>
      </c>
      <c r="I29" s="136">
        <f>H29+G29</f>
        <v>231.7699999999956</v>
      </c>
      <c r="J29" s="70">
        <f>I29</f>
        <v>231.7699999999956</v>
      </c>
      <c r="M29"/>
      <c r="N29"/>
      <c r="O29"/>
      <c r="P29"/>
      <c r="Q29"/>
      <c r="R29"/>
      <c r="S29"/>
      <c r="T29"/>
      <c r="U29"/>
      <c r="V29"/>
      <c r="W29"/>
    </row>
    <row r="30" spans="1:23" s="68" customFormat="1" ht="12.75" customHeight="1">
      <c r="A30" s="134" t="s">
        <v>87</v>
      </c>
      <c r="B30" s="68" t="s">
        <v>65</v>
      </c>
      <c r="C30" s="72" t="s">
        <v>57</v>
      </c>
      <c r="D30" s="70">
        <v>245.71999999999827</v>
      </c>
      <c r="E30" s="122">
        <v>0</v>
      </c>
      <c r="F30" s="136">
        <f t="shared" si="2"/>
        <v>245.71999999999827</v>
      </c>
      <c r="G30" s="70" t="s">
        <v>59</v>
      </c>
      <c r="H30" s="122" t="s">
        <v>59</v>
      </c>
      <c r="I30" s="69" t="s">
        <v>39</v>
      </c>
      <c r="J30" s="70">
        <f>F30</f>
        <v>245.71999999999827</v>
      </c>
      <c r="M30"/>
      <c r="N30"/>
      <c r="O30"/>
      <c r="P30"/>
      <c r="Q30"/>
      <c r="R30"/>
      <c r="S30"/>
      <c r="T30"/>
      <c r="U30"/>
      <c r="V30"/>
      <c r="W30"/>
    </row>
    <row r="31" spans="1:23" s="68" customFormat="1" ht="12.75" customHeight="1">
      <c r="A31" s="134" t="s">
        <v>88</v>
      </c>
      <c r="B31" s="125" t="s">
        <v>69</v>
      </c>
      <c r="C31" s="72" t="s">
        <v>67</v>
      </c>
      <c r="D31" s="70">
        <v>274.75000000000375</v>
      </c>
      <c r="E31" s="122">
        <v>5</v>
      </c>
      <c r="F31" s="136">
        <f t="shared" si="2"/>
        <v>279.75000000000375</v>
      </c>
      <c r="G31" s="70">
        <v>256.9099999999924</v>
      </c>
      <c r="H31" s="122">
        <v>0</v>
      </c>
      <c r="I31" s="136">
        <f>H31+G31</f>
        <v>256.9099999999924</v>
      </c>
      <c r="J31" s="70">
        <f>I31</f>
        <v>256.9099999999924</v>
      </c>
      <c r="M31"/>
      <c r="N31"/>
      <c r="O31"/>
      <c r="P31"/>
      <c r="Q31"/>
      <c r="R31"/>
      <c r="S31"/>
      <c r="T31"/>
      <c r="U31"/>
      <c r="V31"/>
      <c r="W31"/>
    </row>
    <row r="32" spans="1:10" ht="12.75" customHeight="1">
      <c r="A32" s="134" t="s">
        <v>89</v>
      </c>
      <c r="B32" s="125" t="s">
        <v>71</v>
      </c>
      <c r="C32" s="72" t="s">
        <v>6</v>
      </c>
      <c r="D32" s="70">
        <v>305.17999999999927</v>
      </c>
      <c r="E32" s="122">
        <v>5</v>
      </c>
      <c r="F32" s="136">
        <f t="shared" si="2"/>
        <v>310.17999999999927</v>
      </c>
      <c r="G32" s="70" t="s">
        <v>59</v>
      </c>
      <c r="H32" s="122" t="s">
        <v>59</v>
      </c>
      <c r="I32" s="69" t="s">
        <v>39</v>
      </c>
      <c r="J32" s="70">
        <f>F32</f>
        <v>310.17999999999927</v>
      </c>
    </row>
    <row r="33" spans="1:10" ht="12.75" customHeight="1">
      <c r="A33" s="134" t="s">
        <v>90</v>
      </c>
      <c r="B33" s="67" t="s">
        <v>233</v>
      </c>
      <c r="C33" s="72" t="s">
        <v>6</v>
      </c>
      <c r="D33" s="70">
        <v>295.47000000000526</v>
      </c>
      <c r="E33" s="122">
        <v>50</v>
      </c>
      <c r="F33" s="136">
        <f t="shared" si="2"/>
        <v>345.47000000000526</v>
      </c>
      <c r="G33" s="70" t="s">
        <v>59</v>
      </c>
      <c r="H33" s="122" t="s">
        <v>59</v>
      </c>
      <c r="I33" s="69" t="s">
        <v>39</v>
      </c>
      <c r="J33" s="70">
        <f>F33</f>
        <v>345.47000000000526</v>
      </c>
    </row>
    <row r="34" spans="1:9" ht="6.75" customHeight="1">
      <c r="A34" s="21"/>
      <c r="B34" s="17"/>
      <c r="C34" s="11"/>
      <c r="F34" s="15"/>
      <c r="I34" s="15"/>
    </row>
    <row r="35" spans="1:23" s="68" customFormat="1" ht="12.75" customHeight="1">
      <c r="A35" s="21"/>
      <c r="B35" s="17" t="s">
        <v>217</v>
      </c>
      <c r="C35" s="11"/>
      <c r="D35" s="12"/>
      <c r="E35" s="14"/>
      <c r="F35" s="15"/>
      <c r="G35" s="12"/>
      <c r="H35" s="14"/>
      <c r="I35" s="15"/>
      <c r="J35" s="12"/>
      <c r="M35"/>
      <c r="N35"/>
      <c r="O35"/>
      <c r="P35"/>
      <c r="Q35"/>
      <c r="R35"/>
      <c r="S35"/>
      <c r="T35"/>
      <c r="U35"/>
      <c r="V35"/>
      <c r="W35"/>
    </row>
    <row r="36" spans="1:23" s="68" customFormat="1" ht="12.75" customHeight="1">
      <c r="A36" s="134" t="s">
        <v>85</v>
      </c>
      <c r="B36" s="125" t="s">
        <v>68</v>
      </c>
      <c r="C36" s="72" t="s">
        <v>67</v>
      </c>
      <c r="D36" s="70">
        <v>225.27999999999864</v>
      </c>
      <c r="E36" s="122">
        <v>0</v>
      </c>
      <c r="F36" s="136">
        <f aca="true" t="shared" si="3" ref="F36:F47">E36+D36</f>
        <v>225.27999999999864</v>
      </c>
      <c r="G36" s="70">
        <v>219.11000000000377</v>
      </c>
      <c r="H36" s="122">
        <v>0</v>
      </c>
      <c r="I36" s="136">
        <f aca="true" t="shared" si="4" ref="I36:I46">H36+G36</f>
        <v>219.11000000000377</v>
      </c>
      <c r="J36" s="70">
        <f>I36</f>
        <v>219.11000000000377</v>
      </c>
      <c r="M36"/>
      <c r="N36"/>
      <c r="O36"/>
      <c r="P36"/>
      <c r="Q36"/>
      <c r="R36"/>
      <c r="S36"/>
      <c r="T36"/>
      <c r="U36"/>
      <c r="V36"/>
      <c r="W36"/>
    </row>
    <row r="37" spans="1:23" s="68" customFormat="1" ht="12.75" customHeight="1">
      <c r="A37" s="134" t="s">
        <v>86</v>
      </c>
      <c r="B37" s="71" t="s">
        <v>153</v>
      </c>
      <c r="C37" s="72" t="s">
        <v>32</v>
      </c>
      <c r="D37" s="70">
        <v>222.37000000000597</v>
      </c>
      <c r="E37" s="122">
        <v>5</v>
      </c>
      <c r="F37" s="136">
        <f t="shared" si="3"/>
        <v>227.37000000000597</v>
      </c>
      <c r="G37" s="70">
        <v>234.28</v>
      </c>
      <c r="H37" s="122">
        <v>10</v>
      </c>
      <c r="I37" s="136">
        <f t="shared" si="4"/>
        <v>244.28</v>
      </c>
      <c r="J37" s="70">
        <f>F37</f>
        <v>227.37000000000597</v>
      </c>
      <c r="M37"/>
      <c r="N37"/>
      <c r="O37"/>
      <c r="P37"/>
      <c r="Q37"/>
      <c r="R37"/>
      <c r="S37"/>
      <c r="T37"/>
      <c r="U37"/>
      <c r="V37"/>
      <c r="W37"/>
    </row>
    <row r="38" spans="1:23" s="68" customFormat="1" ht="12.75" customHeight="1">
      <c r="A38" s="134" t="s">
        <v>87</v>
      </c>
      <c r="B38" s="71" t="s">
        <v>229</v>
      </c>
      <c r="C38" s="72" t="s">
        <v>64</v>
      </c>
      <c r="D38" s="70">
        <v>245.32</v>
      </c>
      <c r="E38" s="122">
        <v>0</v>
      </c>
      <c r="F38" s="136">
        <f t="shared" si="3"/>
        <v>245.32</v>
      </c>
      <c r="G38" s="70">
        <v>227.63000000000682</v>
      </c>
      <c r="H38" s="122">
        <v>0</v>
      </c>
      <c r="I38" s="136">
        <f t="shared" si="4"/>
        <v>227.63000000000682</v>
      </c>
      <c r="J38" s="70">
        <f>I38</f>
        <v>227.63000000000682</v>
      </c>
      <c r="M38"/>
      <c r="N38"/>
      <c r="O38"/>
      <c r="P38"/>
      <c r="Q38"/>
      <c r="R38"/>
      <c r="S38"/>
      <c r="T38"/>
      <c r="U38"/>
      <c r="V38"/>
      <c r="W38"/>
    </row>
    <row r="39" spans="1:23" s="68" customFormat="1" ht="12.75" customHeight="1">
      <c r="A39" s="134" t="s">
        <v>88</v>
      </c>
      <c r="B39" s="71" t="s">
        <v>234</v>
      </c>
      <c r="C39" s="72" t="s">
        <v>74</v>
      </c>
      <c r="D39" s="70">
        <v>246.78</v>
      </c>
      <c r="E39" s="122">
        <v>0</v>
      </c>
      <c r="F39" s="136">
        <f t="shared" si="3"/>
        <v>246.78</v>
      </c>
      <c r="G39" s="70">
        <v>239.32999999999714</v>
      </c>
      <c r="H39" s="122">
        <v>0</v>
      </c>
      <c r="I39" s="136">
        <f t="shared" si="4"/>
        <v>239.32999999999714</v>
      </c>
      <c r="J39" s="70">
        <f>I39</f>
        <v>239.32999999999714</v>
      </c>
      <c r="M39"/>
      <c r="N39"/>
      <c r="O39"/>
      <c r="P39"/>
      <c r="Q39"/>
      <c r="R39"/>
      <c r="S39"/>
      <c r="T39"/>
      <c r="U39"/>
      <c r="V39"/>
      <c r="W39"/>
    </row>
    <row r="40" spans="1:23" s="68" customFormat="1" ht="12.75" customHeight="1">
      <c r="A40" s="134" t="s">
        <v>89</v>
      </c>
      <c r="B40" s="125" t="s">
        <v>30</v>
      </c>
      <c r="C40" s="72" t="s">
        <v>31</v>
      </c>
      <c r="D40" s="70">
        <v>257.29999999999256</v>
      </c>
      <c r="E40" s="122">
        <v>0</v>
      </c>
      <c r="F40" s="136">
        <f t="shared" si="3"/>
        <v>257.29999999999256</v>
      </c>
      <c r="G40" s="70">
        <v>248.18</v>
      </c>
      <c r="H40" s="122">
        <v>0</v>
      </c>
      <c r="I40" s="136">
        <f t="shared" si="4"/>
        <v>248.18</v>
      </c>
      <c r="J40" s="70">
        <f>I40</f>
        <v>248.18</v>
      </c>
      <c r="M40"/>
      <c r="N40"/>
      <c r="O40"/>
      <c r="P40"/>
      <c r="Q40"/>
      <c r="R40"/>
      <c r="S40"/>
      <c r="T40"/>
      <c r="U40"/>
      <c r="V40"/>
      <c r="W40"/>
    </row>
    <row r="41" spans="1:23" s="68" customFormat="1" ht="12.75" customHeight="1">
      <c r="A41" s="134" t="s">
        <v>90</v>
      </c>
      <c r="B41" s="68" t="s">
        <v>70</v>
      </c>
      <c r="C41" s="72" t="s">
        <v>67</v>
      </c>
      <c r="D41" s="70">
        <v>255.18000000000745</v>
      </c>
      <c r="E41" s="122">
        <v>0</v>
      </c>
      <c r="F41" s="136">
        <f t="shared" si="3"/>
        <v>255.18000000000745</v>
      </c>
      <c r="G41" s="70">
        <v>249.919999999997</v>
      </c>
      <c r="H41" s="122">
        <v>0</v>
      </c>
      <c r="I41" s="136">
        <f t="shared" si="4"/>
        <v>249.919999999997</v>
      </c>
      <c r="J41" s="70">
        <f>I41</f>
        <v>249.919999999997</v>
      </c>
      <c r="M41"/>
      <c r="N41"/>
      <c r="O41"/>
      <c r="P41"/>
      <c r="Q41"/>
      <c r="R41"/>
      <c r="S41"/>
      <c r="T41"/>
      <c r="U41"/>
      <c r="V41"/>
      <c r="W41"/>
    </row>
    <row r="42" spans="1:23" s="68" customFormat="1" ht="12.75" customHeight="1">
      <c r="A42" s="134" t="s">
        <v>97</v>
      </c>
      <c r="B42" s="67" t="s">
        <v>218</v>
      </c>
      <c r="C42" s="72" t="s">
        <v>6</v>
      </c>
      <c r="D42" s="70">
        <v>272.34</v>
      </c>
      <c r="E42" s="122">
        <v>0</v>
      </c>
      <c r="F42" s="136">
        <f t="shared" si="3"/>
        <v>272.34</v>
      </c>
      <c r="G42" s="70">
        <v>283.0299999999909</v>
      </c>
      <c r="H42" s="122">
        <v>0</v>
      </c>
      <c r="I42" s="136">
        <f t="shared" si="4"/>
        <v>283.0299999999909</v>
      </c>
      <c r="J42" s="70">
        <f>F42</f>
        <v>272.34</v>
      </c>
      <c r="M42"/>
      <c r="N42"/>
      <c r="O42"/>
      <c r="P42"/>
      <c r="Q42"/>
      <c r="R42"/>
      <c r="S42"/>
      <c r="T42"/>
      <c r="U42"/>
      <c r="V42"/>
      <c r="W42"/>
    </row>
    <row r="43" spans="1:23" s="68" customFormat="1" ht="12.75" customHeight="1">
      <c r="A43" s="134" t="s">
        <v>98</v>
      </c>
      <c r="B43" s="71" t="s">
        <v>154</v>
      </c>
      <c r="C43" s="72" t="s">
        <v>150</v>
      </c>
      <c r="D43" s="70">
        <v>272.80999999999585</v>
      </c>
      <c r="E43" s="122">
        <v>0</v>
      </c>
      <c r="F43" s="136">
        <f t="shared" si="3"/>
        <v>272.80999999999585</v>
      </c>
      <c r="G43" s="70">
        <v>272.1100000000057</v>
      </c>
      <c r="H43" s="122">
        <v>10</v>
      </c>
      <c r="I43" s="136">
        <f t="shared" si="4"/>
        <v>282.1100000000057</v>
      </c>
      <c r="J43" s="70">
        <f>F43</f>
        <v>272.80999999999585</v>
      </c>
      <c r="M43"/>
      <c r="N43"/>
      <c r="O43"/>
      <c r="P43"/>
      <c r="Q43"/>
      <c r="R43"/>
      <c r="S43"/>
      <c r="T43"/>
      <c r="U43"/>
      <c r="V43"/>
      <c r="W43"/>
    </row>
    <row r="44" spans="1:10" ht="12.75" customHeight="1">
      <c r="A44" s="134" t="s">
        <v>99</v>
      </c>
      <c r="B44" s="71" t="s">
        <v>33</v>
      </c>
      <c r="C44" s="72" t="s">
        <v>60</v>
      </c>
      <c r="D44" s="70">
        <v>272.83999999999844</v>
      </c>
      <c r="E44" s="122">
        <v>60</v>
      </c>
      <c r="F44" s="136">
        <f t="shared" si="3"/>
        <v>332.83999999999844</v>
      </c>
      <c r="G44" s="70">
        <v>310.73999999999734</v>
      </c>
      <c r="H44" s="122">
        <v>5</v>
      </c>
      <c r="I44" s="136">
        <f t="shared" si="4"/>
        <v>315.73999999999734</v>
      </c>
      <c r="J44" s="70">
        <f>I44</f>
        <v>315.73999999999734</v>
      </c>
    </row>
    <row r="45" spans="1:10" ht="12.75" customHeight="1">
      <c r="A45" s="134" t="s">
        <v>100</v>
      </c>
      <c r="B45" s="71" t="s">
        <v>126</v>
      </c>
      <c r="C45" s="72" t="s">
        <v>8</v>
      </c>
      <c r="D45" s="70">
        <v>318.48</v>
      </c>
      <c r="E45" s="122">
        <v>50</v>
      </c>
      <c r="F45" s="136">
        <f t="shared" si="3"/>
        <v>368.48</v>
      </c>
      <c r="G45" s="70">
        <v>309.1800000000063</v>
      </c>
      <c r="H45" s="122">
        <v>50</v>
      </c>
      <c r="I45" s="136">
        <f t="shared" si="4"/>
        <v>359.1800000000063</v>
      </c>
      <c r="J45" s="70">
        <f>I45</f>
        <v>359.1800000000063</v>
      </c>
    </row>
    <row r="46" spans="1:10" ht="12.75" customHeight="1">
      <c r="A46" s="134" t="s">
        <v>101</v>
      </c>
      <c r="B46" s="71" t="s">
        <v>179</v>
      </c>
      <c r="C46" s="72" t="s">
        <v>150</v>
      </c>
      <c r="D46" s="70">
        <v>278.83999999999935</v>
      </c>
      <c r="E46" s="122">
        <v>120</v>
      </c>
      <c r="F46" s="136">
        <f t="shared" si="3"/>
        <v>398.83999999999935</v>
      </c>
      <c r="G46" s="70">
        <v>271.62</v>
      </c>
      <c r="H46" s="122">
        <v>115</v>
      </c>
      <c r="I46" s="136">
        <f t="shared" si="4"/>
        <v>386.62</v>
      </c>
      <c r="J46" s="70">
        <f>I46</f>
        <v>386.62</v>
      </c>
    </row>
    <row r="47" spans="1:10" ht="12.75" customHeight="1">
      <c r="A47" s="134" t="s">
        <v>102</v>
      </c>
      <c r="B47" s="71" t="s">
        <v>226</v>
      </c>
      <c r="C47" s="72" t="s">
        <v>31</v>
      </c>
      <c r="D47" s="70">
        <v>308.43999999999664</v>
      </c>
      <c r="E47" s="122">
        <v>105</v>
      </c>
      <c r="F47" s="136">
        <f t="shared" si="3"/>
        <v>413.43999999999664</v>
      </c>
      <c r="G47" s="70"/>
      <c r="H47" s="122"/>
      <c r="I47" s="69" t="s">
        <v>39</v>
      </c>
      <c r="J47" s="70">
        <f>F47</f>
        <v>413.43999999999664</v>
      </c>
    </row>
    <row r="48" spans="1:9" ht="6.75" customHeight="1">
      <c r="A48" s="21"/>
      <c r="B48" s="67"/>
      <c r="C48" s="11"/>
      <c r="F48" s="15"/>
      <c r="I48" s="15"/>
    </row>
    <row r="49" spans="1:23" s="68" customFormat="1" ht="12.75" customHeight="1">
      <c r="A49" s="21"/>
      <c r="B49" s="64" t="s">
        <v>220</v>
      </c>
      <c r="C49" s="11"/>
      <c r="D49" s="12"/>
      <c r="E49" s="14"/>
      <c r="F49" s="15"/>
      <c r="G49" s="12"/>
      <c r="H49" s="14"/>
      <c r="I49" s="15"/>
      <c r="J49" s="12"/>
      <c r="M49"/>
      <c r="N49"/>
      <c r="O49"/>
      <c r="P49"/>
      <c r="Q49"/>
      <c r="R49"/>
      <c r="S49"/>
      <c r="T49"/>
      <c r="U49"/>
      <c r="V49"/>
      <c r="W49"/>
    </row>
    <row r="50" spans="1:10" ht="12.75" customHeight="1">
      <c r="A50" s="134" t="s">
        <v>85</v>
      </c>
      <c r="B50" s="125" t="s">
        <v>29</v>
      </c>
      <c r="C50" s="72" t="s">
        <v>32</v>
      </c>
      <c r="D50" s="70">
        <v>336.8300000000028</v>
      </c>
      <c r="E50" s="122">
        <v>5</v>
      </c>
      <c r="F50" s="136">
        <f>E50+D50</f>
        <v>341.8300000000028</v>
      </c>
      <c r="G50" s="71"/>
      <c r="H50" s="71"/>
      <c r="I50" s="69" t="s">
        <v>39</v>
      </c>
      <c r="J50" s="70">
        <f>F50</f>
        <v>341.8300000000028</v>
      </c>
    </row>
    <row r="51" spans="1:10" ht="12.75" customHeight="1">
      <c r="A51" s="134" t="s">
        <v>86</v>
      </c>
      <c r="B51" s="125" t="s">
        <v>65</v>
      </c>
      <c r="C51" s="72" t="s">
        <v>57</v>
      </c>
      <c r="D51" s="70">
        <v>366.0400000000095</v>
      </c>
      <c r="E51" s="122">
        <v>5</v>
      </c>
      <c r="F51" s="136">
        <f>E51+D51</f>
        <v>371.0400000000095</v>
      </c>
      <c r="G51" s="71"/>
      <c r="H51" s="71"/>
      <c r="I51" s="69" t="s">
        <v>39</v>
      </c>
      <c r="J51" s="70">
        <f>F51</f>
        <v>371.0400000000095</v>
      </c>
    </row>
    <row r="52" spans="1:9" ht="6.75" customHeight="1">
      <c r="A52" s="21"/>
      <c r="B52" s="17"/>
      <c r="C52" s="11"/>
      <c r="F52" s="15"/>
      <c r="I52" s="15"/>
    </row>
    <row r="53" spans="1:23" s="68" customFormat="1" ht="12.75" customHeight="1">
      <c r="A53" s="21"/>
      <c r="B53" s="64" t="s">
        <v>221</v>
      </c>
      <c r="C53" s="11"/>
      <c r="D53" s="12"/>
      <c r="E53" s="14"/>
      <c r="F53" s="15"/>
      <c r="G53" s="12"/>
      <c r="H53" s="14"/>
      <c r="I53" s="15"/>
      <c r="J53" s="12"/>
      <c r="M53"/>
      <c r="N53"/>
      <c r="O53"/>
      <c r="P53"/>
      <c r="Q53"/>
      <c r="R53"/>
      <c r="S53"/>
      <c r="T53"/>
      <c r="U53"/>
      <c r="V53"/>
      <c r="W53"/>
    </row>
    <row r="54" spans="1:23" s="68" customFormat="1" ht="12.75" customHeight="1">
      <c r="A54" s="134" t="s">
        <v>85</v>
      </c>
      <c r="B54" s="71" t="s">
        <v>75</v>
      </c>
      <c r="C54" s="72" t="s">
        <v>266</v>
      </c>
      <c r="D54" s="70">
        <v>283.410000000003</v>
      </c>
      <c r="E54" s="122">
        <v>0</v>
      </c>
      <c r="F54" s="136">
        <f>E54+D54</f>
        <v>283.410000000003</v>
      </c>
      <c r="G54" s="70" t="s">
        <v>59</v>
      </c>
      <c r="H54" s="122" t="s">
        <v>59</v>
      </c>
      <c r="I54" s="69" t="s">
        <v>39</v>
      </c>
      <c r="J54" s="70">
        <f>F54</f>
        <v>283.410000000003</v>
      </c>
      <c r="M54"/>
      <c r="N54"/>
      <c r="O54"/>
      <c r="P54"/>
      <c r="Q54"/>
      <c r="R54"/>
      <c r="S54"/>
      <c r="T54"/>
      <c r="U54"/>
      <c r="V54"/>
      <c r="W54"/>
    </row>
    <row r="55" spans="1:23" s="68" customFormat="1" ht="12.75" customHeight="1">
      <c r="A55" s="134" t="s">
        <v>86</v>
      </c>
      <c r="B55" s="71" t="s">
        <v>118</v>
      </c>
      <c r="C55" s="72" t="s">
        <v>145</v>
      </c>
      <c r="D55" s="70">
        <v>314.40000000000214</v>
      </c>
      <c r="E55" s="122">
        <v>5</v>
      </c>
      <c r="F55" s="136">
        <f>E55+D55</f>
        <v>319.40000000000214</v>
      </c>
      <c r="G55" s="70">
        <v>297.44000000000136</v>
      </c>
      <c r="H55" s="122">
        <v>15</v>
      </c>
      <c r="I55" s="136">
        <f>H55+G55</f>
        <v>312.44000000000136</v>
      </c>
      <c r="J55" s="70">
        <f>I55</f>
        <v>312.44000000000136</v>
      </c>
      <c r="M55"/>
      <c r="N55"/>
      <c r="O55"/>
      <c r="P55"/>
      <c r="Q55"/>
      <c r="R55"/>
      <c r="S55"/>
      <c r="T55"/>
      <c r="U55"/>
      <c r="V55"/>
      <c r="W55"/>
    </row>
    <row r="56" spans="1:23" s="68" customFormat="1" ht="12.75" customHeight="1">
      <c r="A56" s="134" t="s">
        <v>87</v>
      </c>
      <c r="B56" s="124" t="s">
        <v>58</v>
      </c>
      <c r="C56" s="72" t="s">
        <v>61</v>
      </c>
      <c r="D56" s="70">
        <v>308.15000000000197</v>
      </c>
      <c r="E56" s="122">
        <v>5</v>
      </c>
      <c r="F56" s="136">
        <f>E56+D56</f>
        <v>313.15000000000197</v>
      </c>
      <c r="G56" s="70" t="s">
        <v>59</v>
      </c>
      <c r="H56" s="122" t="s">
        <v>59</v>
      </c>
      <c r="I56" s="69" t="s">
        <v>39</v>
      </c>
      <c r="J56" s="70">
        <f>F56</f>
        <v>313.15000000000197</v>
      </c>
      <c r="M56"/>
      <c r="N56"/>
      <c r="O56"/>
      <c r="P56"/>
      <c r="Q56"/>
      <c r="R56"/>
      <c r="S56"/>
      <c r="T56"/>
      <c r="U56"/>
      <c r="V56"/>
      <c r="W56"/>
    </row>
    <row r="57" spans="1:23" s="68" customFormat="1" ht="12.75" customHeight="1">
      <c r="A57" s="134" t="s">
        <v>88</v>
      </c>
      <c r="B57" s="71" t="s">
        <v>10</v>
      </c>
      <c r="C57" s="72" t="s">
        <v>11</v>
      </c>
      <c r="D57" s="70">
        <v>330.6199999999981</v>
      </c>
      <c r="E57" s="122">
        <v>50</v>
      </c>
      <c r="F57" s="136">
        <f>E57+D57</f>
        <v>380.6199999999981</v>
      </c>
      <c r="G57" s="70" t="s">
        <v>59</v>
      </c>
      <c r="H57" s="122" t="s">
        <v>59</v>
      </c>
      <c r="I57" s="69" t="s">
        <v>39</v>
      </c>
      <c r="J57" s="70">
        <f>F57</f>
        <v>380.6199999999981</v>
      </c>
      <c r="M57"/>
      <c r="N57"/>
      <c r="O57"/>
      <c r="P57"/>
      <c r="Q57"/>
      <c r="R57"/>
      <c r="S57"/>
      <c r="T57"/>
      <c r="U57"/>
      <c r="V57"/>
      <c r="W57"/>
    </row>
    <row r="58" spans="1:23" s="20" customFormat="1" ht="12.75" customHeight="1">
      <c r="A58" s="134" t="s">
        <v>89</v>
      </c>
      <c r="B58" s="71" t="s">
        <v>311</v>
      </c>
      <c r="C58" s="72" t="s">
        <v>11</v>
      </c>
      <c r="D58" s="70">
        <v>416.9599999999978</v>
      </c>
      <c r="E58" s="122">
        <v>120</v>
      </c>
      <c r="F58" s="136">
        <f>E58+D58</f>
        <v>536.9599999999978</v>
      </c>
      <c r="G58" s="70" t="s">
        <v>59</v>
      </c>
      <c r="H58" s="122" t="s">
        <v>59</v>
      </c>
      <c r="I58" s="69" t="s">
        <v>39</v>
      </c>
      <c r="J58" s="70">
        <f>F58</f>
        <v>536.9599999999978</v>
      </c>
      <c r="M58"/>
      <c r="N58"/>
      <c r="O58"/>
      <c r="P58"/>
      <c r="Q58"/>
      <c r="R58"/>
      <c r="S58"/>
      <c r="T58"/>
      <c r="U58"/>
      <c r="V58"/>
      <c r="W58"/>
    </row>
    <row r="59" spans="1:23" s="20" customFormat="1" ht="12.75" customHeight="1">
      <c r="A59" s="123" t="s">
        <v>144</v>
      </c>
      <c r="B59" s="71" t="s">
        <v>222</v>
      </c>
      <c r="C59" s="72" t="s">
        <v>34</v>
      </c>
      <c r="D59" s="70"/>
      <c r="E59" s="122"/>
      <c r="F59" s="69" t="s">
        <v>52</v>
      </c>
      <c r="G59" s="70"/>
      <c r="H59" s="122"/>
      <c r="I59" s="69" t="s">
        <v>52</v>
      </c>
      <c r="J59" s="73" t="s">
        <v>52</v>
      </c>
      <c r="M59"/>
      <c r="N59"/>
      <c r="O59"/>
      <c r="P59"/>
      <c r="Q59"/>
      <c r="R59"/>
      <c r="S59"/>
      <c r="T59"/>
      <c r="U59"/>
      <c r="V59"/>
      <c r="W59"/>
    </row>
    <row r="60" spans="1:10" ht="6.75" customHeight="1">
      <c r="A60" s="58"/>
      <c r="B60" s="137"/>
      <c r="C60" s="138"/>
      <c r="D60" s="19"/>
      <c r="E60" s="139"/>
      <c r="F60" s="15"/>
      <c r="G60" s="19"/>
      <c r="H60" s="139"/>
      <c r="I60" s="15"/>
      <c r="J60" s="19"/>
    </row>
    <row r="61" spans="1:10" ht="12.75" customHeight="1">
      <c r="A61" s="58"/>
      <c r="B61" s="64" t="s">
        <v>223</v>
      </c>
      <c r="C61" s="138"/>
      <c r="D61" s="19"/>
      <c r="E61" s="139"/>
      <c r="F61" s="15"/>
      <c r="G61" s="19"/>
      <c r="H61" s="139"/>
      <c r="I61" s="15"/>
      <c r="J61" s="19"/>
    </row>
    <row r="62" spans="1:10" ht="26.25" customHeight="1">
      <c r="A62" s="145" t="s">
        <v>85</v>
      </c>
      <c r="B62" s="144" t="s">
        <v>305</v>
      </c>
      <c r="C62" s="135" t="s">
        <v>268</v>
      </c>
      <c r="D62" s="70">
        <v>303.7300000000066</v>
      </c>
      <c r="E62" s="122">
        <v>5</v>
      </c>
      <c r="F62" s="136">
        <f>E62+D62</f>
        <v>308.7300000000066</v>
      </c>
      <c r="G62" s="71"/>
      <c r="H62" s="71"/>
      <c r="I62" s="69" t="s">
        <v>39</v>
      </c>
      <c r="J62" s="70">
        <f>F62</f>
        <v>308.7300000000066</v>
      </c>
    </row>
    <row r="63" spans="1:10" ht="12.75" customHeight="1">
      <c r="A63" s="134" t="s">
        <v>86</v>
      </c>
      <c r="B63" s="144" t="s">
        <v>306</v>
      </c>
      <c r="C63" s="135" t="s">
        <v>235</v>
      </c>
      <c r="D63" s="70">
        <v>317.4400000000077</v>
      </c>
      <c r="E63" s="122">
        <v>10</v>
      </c>
      <c r="F63" s="136">
        <f>E63+D63</f>
        <v>327.4400000000077</v>
      </c>
      <c r="G63" s="71"/>
      <c r="H63" s="71"/>
      <c r="I63" s="69" t="s">
        <v>39</v>
      </c>
      <c r="J63" s="70">
        <f>F63</f>
        <v>327.4400000000077</v>
      </c>
    </row>
    <row r="64" spans="1:2" ht="12.75" customHeight="1">
      <c r="A64" s="21"/>
      <c r="B64" s="17"/>
    </row>
    <row r="65" ht="12.75" customHeight="1">
      <c r="A65" s="10" t="s">
        <v>44</v>
      </c>
    </row>
    <row r="66" ht="12.75" customHeight="1">
      <c r="B66" s="8" t="s">
        <v>45</v>
      </c>
    </row>
    <row r="67" ht="12.75" customHeight="1">
      <c r="B67" s="8" t="s">
        <v>56</v>
      </c>
    </row>
  </sheetData>
  <sheetProtection/>
  <mergeCells count="5">
    <mergeCell ref="A1:J1"/>
    <mergeCell ref="A3:J3"/>
    <mergeCell ref="A5:J5"/>
    <mergeCell ref="A2:J2"/>
    <mergeCell ref="A4:J4"/>
  </mergeCells>
  <printOptions/>
  <pageMargins left="0.6" right="0.16" top="0.32" bottom="0.5" header="0.3" footer="0.3"/>
  <pageSetup horizontalDpi="600" verticalDpi="600" orientation="portrait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3"/>
  <sheetViews>
    <sheetView workbookViewId="0" topLeftCell="A1">
      <selection activeCell="A1" sqref="A1"/>
    </sheetView>
  </sheetViews>
  <sheetFormatPr defaultColWidth="8.00390625" defaultRowHeight="15"/>
  <cols>
    <col min="1" max="1" width="3.8515625" style="23" customWidth="1"/>
    <col min="2" max="2" width="12.140625" style="23" customWidth="1"/>
    <col min="3" max="5" width="6.421875" style="23" customWidth="1"/>
    <col min="6" max="6" width="0.85546875" style="23" customWidth="1"/>
    <col min="7" max="9" width="6.421875" style="23" customWidth="1"/>
    <col min="10" max="11" width="5.421875" style="23" customWidth="1"/>
    <col min="12" max="12" width="5.421875" style="24" customWidth="1"/>
    <col min="13" max="18" width="5.421875" style="23" customWidth="1"/>
    <col min="19" max="21" width="5.8515625" style="23" customWidth="1"/>
    <col min="22" max="22" width="5.421875" style="23" customWidth="1"/>
    <col min="23" max="16384" width="8.00390625" style="23" customWidth="1"/>
  </cols>
  <sheetData>
    <row r="1" ht="10.5">
      <c r="A1" s="22" t="s">
        <v>132</v>
      </c>
    </row>
    <row r="2" spans="2:12" ht="10.5">
      <c r="B2" s="25" t="s">
        <v>13</v>
      </c>
      <c r="L2" s="26"/>
    </row>
    <row r="3" ht="10.5">
      <c r="G3" s="23" t="s">
        <v>79</v>
      </c>
    </row>
    <row r="4" spans="1:22" ht="10.5">
      <c r="A4" s="27" t="s">
        <v>14</v>
      </c>
      <c r="C4" s="28">
        <v>1997</v>
      </c>
      <c r="D4" s="28">
        <v>1998</v>
      </c>
      <c r="E4" s="28">
        <v>1999</v>
      </c>
      <c r="F4" s="28"/>
      <c r="G4" s="29">
        <v>2000</v>
      </c>
      <c r="H4" s="28">
        <v>2001</v>
      </c>
      <c r="I4" s="28">
        <v>2002</v>
      </c>
      <c r="J4" s="28">
        <v>2003</v>
      </c>
      <c r="K4" s="28">
        <v>2004</v>
      </c>
      <c r="L4" s="30">
        <v>2005</v>
      </c>
      <c r="M4" s="30">
        <v>2006</v>
      </c>
      <c r="N4" s="30">
        <v>2007</v>
      </c>
      <c r="O4" s="30">
        <v>2008</v>
      </c>
      <c r="P4" s="30">
        <v>2009</v>
      </c>
      <c r="Q4" s="30">
        <v>2010</v>
      </c>
      <c r="R4" s="30">
        <v>2011</v>
      </c>
      <c r="S4" s="30">
        <v>2012</v>
      </c>
      <c r="T4" s="30">
        <v>2013</v>
      </c>
      <c r="U4" s="30">
        <v>2014</v>
      </c>
      <c r="V4" s="30">
        <v>2015</v>
      </c>
    </row>
    <row r="5" spans="2:22" ht="10.5">
      <c r="B5" s="23" t="s">
        <v>15</v>
      </c>
      <c r="C5" s="23">
        <v>36</v>
      </c>
      <c r="D5" s="23">
        <v>0</v>
      </c>
      <c r="E5" s="23">
        <v>67</v>
      </c>
      <c r="G5" s="23">
        <v>70</v>
      </c>
      <c r="H5" s="23">
        <v>64</v>
      </c>
      <c r="I5" s="23">
        <v>75</v>
      </c>
      <c r="J5" s="23">
        <v>131</v>
      </c>
      <c r="K5" s="23">
        <v>119</v>
      </c>
      <c r="L5" s="31">
        <v>126</v>
      </c>
      <c r="M5" s="23">
        <v>105</v>
      </c>
      <c r="N5" s="23">
        <v>123</v>
      </c>
      <c r="O5" s="23">
        <v>80</v>
      </c>
      <c r="P5" s="23">
        <v>83</v>
      </c>
      <c r="Q5" s="23">
        <v>82</v>
      </c>
      <c r="R5" s="23">
        <v>97</v>
      </c>
      <c r="T5" s="23">
        <v>133</v>
      </c>
      <c r="U5" s="23">
        <v>144</v>
      </c>
      <c r="V5" s="23">
        <v>125</v>
      </c>
    </row>
    <row r="6" spans="2:21" ht="10.5">
      <c r="B6" s="23" t="s">
        <v>16</v>
      </c>
      <c r="C6" s="23">
        <v>80</v>
      </c>
      <c r="D6" s="24" t="s">
        <v>76</v>
      </c>
      <c r="E6" s="23">
        <v>40</v>
      </c>
      <c r="G6" s="23">
        <v>78</v>
      </c>
      <c r="H6" s="23">
        <v>63</v>
      </c>
      <c r="L6" s="26"/>
      <c r="S6" s="24" t="s">
        <v>77</v>
      </c>
      <c r="T6" s="24"/>
      <c r="U6" s="24"/>
    </row>
    <row r="7" spans="4:21" ht="10.5">
      <c r="D7" s="23" t="s">
        <v>78</v>
      </c>
      <c r="L7" s="26"/>
      <c r="S7" s="24"/>
      <c r="T7" s="24"/>
      <c r="U7" s="24"/>
    </row>
    <row r="8" spans="12:21" ht="3" customHeight="1">
      <c r="L8" s="26"/>
      <c r="S8" s="24"/>
      <c r="T8" s="24"/>
      <c r="U8" s="24"/>
    </row>
    <row r="9" spans="2:22" ht="10.5">
      <c r="B9" s="23" t="s">
        <v>17</v>
      </c>
      <c r="C9" s="32">
        <v>125</v>
      </c>
      <c r="D9" s="32">
        <v>115</v>
      </c>
      <c r="E9" s="32">
        <v>130</v>
      </c>
      <c r="F9" s="32"/>
      <c r="G9" s="59" t="s">
        <v>81</v>
      </c>
      <c r="H9" s="32">
        <v>84</v>
      </c>
      <c r="I9" s="32">
        <v>110</v>
      </c>
      <c r="J9" s="33">
        <v>92</v>
      </c>
      <c r="K9" s="33">
        <v>104</v>
      </c>
      <c r="L9" s="24">
        <v>57</v>
      </c>
      <c r="M9" s="23">
        <v>71</v>
      </c>
      <c r="N9" s="23">
        <v>78</v>
      </c>
      <c r="O9" s="23">
        <v>62</v>
      </c>
      <c r="P9" s="23">
        <v>83</v>
      </c>
      <c r="Q9" s="23">
        <v>50</v>
      </c>
      <c r="R9" s="23">
        <v>70</v>
      </c>
      <c r="S9" s="24" t="s">
        <v>82</v>
      </c>
      <c r="T9" s="24">
        <v>52</v>
      </c>
      <c r="U9" s="76" t="s">
        <v>110</v>
      </c>
      <c r="V9" s="23">
        <v>63</v>
      </c>
    </row>
    <row r="10" spans="3:22" ht="10.5">
      <c r="C10" s="28"/>
      <c r="D10" s="28"/>
      <c r="E10" s="28"/>
      <c r="F10" s="28"/>
      <c r="G10" s="28" t="s">
        <v>80</v>
      </c>
      <c r="H10" s="28"/>
      <c r="I10" s="28"/>
      <c r="J10" s="28"/>
      <c r="K10" s="28"/>
      <c r="L10" s="30"/>
      <c r="M10" s="30"/>
      <c r="N10" s="30"/>
      <c r="O10" s="28"/>
      <c r="P10" s="28"/>
      <c r="Q10" s="28"/>
      <c r="R10" s="28"/>
      <c r="S10" s="28"/>
      <c r="T10" s="28"/>
      <c r="U10" s="28"/>
      <c r="V10" s="28"/>
    </row>
    <row r="11" spans="1:22" ht="10.5">
      <c r="A11" s="34" t="s">
        <v>55</v>
      </c>
      <c r="B11" s="34"/>
      <c r="C11" s="34">
        <f aca="true" t="shared" si="0" ref="C11:O11">SUM(C5:C9)</f>
        <v>241</v>
      </c>
      <c r="D11" s="34">
        <v>148</v>
      </c>
      <c r="E11" s="34">
        <f t="shared" si="0"/>
        <v>237</v>
      </c>
      <c r="F11" s="34"/>
      <c r="G11" s="34">
        <f t="shared" si="0"/>
        <v>148</v>
      </c>
      <c r="H11" s="34">
        <f t="shared" si="0"/>
        <v>211</v>
      </c>
      <c r="I11" s="34">
        <f t="shared" si="0"/>
        <v>185</v>
      </c>
      <c r="J11" s="34">
        <f t="shared" si="0"/>
        <v>223</v>
      </c>
      <c r="K11" s="34">
        <f t="shared" si="0"/>
        <v>223</v>
      </c>
      <c r="L11" s="35">
        <f t="shared" si="0"/>
        <v>183</v>
      </c>
      <c r="M11" s="35">
        <f t="shared" si="0"/>
        <v>176</v>
      </c>
      <c r="N11" s="35">
        <f t="shared" si="0"/>
        <v>201</v>
      </c>
      <c r="O11" s="35">
        <f t="shared" si="0"/>
        <v>142</v>
      </c>
      <c r="P11" s="35">
        <f>SUM(P5:P9)</f>
        <v>166</v>
      </c>
      <c r="Q11" s="35">
        <f>SUM(Q5:Q9)</f>
        <v>132</v>
      </c>
      <c r="R11" s="35">
        <f>SUM(R5:R9)</f>
        <v>167</v>
      </c>
      <c r="S11" s="35">
        <v>84</v>
      </c>
      <c r="T11" s="35">
        <f>SUM(T5:T9)</f>
        <v>185</v>
      </c>
      <c r="U11" s="35">
        <f>SUM(U5:U9)</f>
        <v>144</v>
      </c>
      <c r="V11" s="35">
        <f>SUM(V5:V9)</f>
        <v>188</v>
      </c>
    </row>
    <row r="12" spans="13:21" ht="6" customHeight="1">
      <c r="M12" s="24"/>
      <c r="N12" s="24"/>
      <c r="O12" s="24"/>
      <c r="P12" s="24"/>
      <c r="Q12" s="24"/>
      <c r="R12" s="24"/>
      <c r="S12" s="24"/>
      <c r="T12" s="24"/>
      <c r="U12" s="24"/>
    </row>
    <row r="13" spans="1:22" s="34" customFormat="1" ht="10.5">
      <c r="A13" s="34" t="s">
        <v>51</v>
      </c>
      <c r="C13" s="34">
        <v>22</v>
      </c>
      <c r="D13" s="34">
        <v>22</v>
      </c>
      <c r="E13" s="34">
        <v>27</v>
      </c>
      <c r="G13" s="34">
        <v>17</v>
      </c>
      <c r="H13" s="36">
        <v>29</v>
      </c>
      <c r="I13" s="36">
        <v>39</v>
      </c>
      <c r="J13" s="36">
        <v>33</v>
      </c>
      <c r="K13" s="36">
        <v>28</v>
      </c>
      <c r="L13" s="37">
        <v>23</v>
      </c>
      <c r="M13" s="37">
        <v>20</v>
      </c>
      <c r="N13" s="34">
        <v>25</v>
      </c>
      <c r="O13" s="34">
        <v>20</v>
      </c>
      <c r="P13" s="34">
        <v>14</v>
      </c>
      <c r="Q13" s="34">
        <v>16</v>
      </c>
      <c r="R13" s="34">
        <v>22</v>
      </c>
      <c r="S13" s="34">
        <v>28</v>
      </c>
      <c r="T13" s="34">
        <v>30</v>
      </c>
      <c r="U13" s="34">
        <v>27</v>
      </c>
      <c r="V13" s="34">
        <v>30</v>
      </c>
    </row>
    <row r="14" spans="8:13" s="34" customFormat="1" ht="6" customHeight="1">
      <c r="H14" s="36"/>
      <c r="I14" s="36"/>
      <c r="J14" s="36"/>
      <c r="K14" s="36"/>
      <c r="L14" s="37"/>
      <c r="M14" s="37"/>
    </row>
    <row r="15" spans="1:22" s="34" customFormat="1" ht="10.5">
      <c r="A15" s="34" t="s">
        <v>308</v>
      </c>
      <c r="H15" s="36"/>
      <c r="I15" s="36"/>
      <c r="J15" s="36"/>
      <c r="K15" s="36"/>
      <c r="L15" s="37"/>
      <c r="M15" s="37"/>
      <c r="S15" s="76" t="s">
        <v>110</v>
      </c>
      <c r="T15" s="76" t="s">
        <v>110</v>
      </c>
      <c r="U15" s="76" t="s">
        <v>110</v>
      </c>
      <c r="V15" s="34">
        <v>8</v>
      </c>
    </row>
    <row r="16" ht="6" customHeight="1"/>
    <row r="17" spans="1:22" s="34" customFormat="1" ht="10.5">
      <c r="A17" s="27" t="s">
        <v>131</v>
      </c>
      <c r="C17" s="34">
        <v>69</v>
      </c>
      <c r="D17" s="34">
        <v>53</v>
      </c>
      <c r="E17" s="34">
        <v>73</v>
      </c>
      <c r="G17" s="34">
        <v>63</v>
      </c>
      <c r="H17" s="34">
        <v>60</v>
      </c>
      <c r="I17" s="34">
        <v>62</v>
      </c>
      <c r="J17" s="34">
        <v>63</v>
      </c>
      <c r="K17" s="34">
        <v>63</v>
      </c>
      <c r="L17" s="35">
        <v>47</v>
      </c>
      <c r="M17" s="34">
        <v>46</v>
      </c>
      <c r="N17" s="34">
        <v>48</v>
      </c>
      <c r="O17" s="34">
        <v>44</v>
      </c>
      <c r="P17" s="34">
        <v>40</v>
      </c>
      <c r="Q17" s="34">
        <v>33</v>
      </c>
      <c r="R17" s="34">
        <v>43</v>
      </c>
      <c r="S17" s="34">
        <v>40</v>
      </c>
      <c r="T17" s="34">
        <v>63</v>
      </c>
      <c r="U17" s="34">
        <v>68</v>
      </c>
      <c r="V17" s="34">
        <v>62</v>
      </c>
    </row>
    <row r="18" ht="10.5">
      <c r="A18" s="117" t="s">
        <v>310</v>
      </c>
    </row>
    <row r="19" spans="1:7" ht="10.5">
      <c r="A19" s="25" t="s">
        <v>111</v>
      </c>
      <c r="G19" s="41" t="s">
        <v>303</v>
      </c>
    </row>
    <row r="21" spans="1:14" ht="12.75" customHeight="1">
      <c r="A21" s="25" t="s">
        <v>287</v>
      </c>
      <c r="B21" s="24"/>
      <c r="E21" s="39"/>
      <c r="F21" s="39"/>
      <c r="G21" s="38" t="s">
        <v>18</v>
      </c>
      <c r="I21" s="40"/>
      <c r="J21" s="40"/>
      <c r="L21"/>
      <c r="N21"/>
    </row>
    <row r="22" spans="1:13" ht="12" customHeight="1">
      <c r="A22" s="25"/>
      <c r="B22" s="24"/>
      <c r="C22" s="38" t="s">
        <v>19</v>
      </c>
      <c r="E22" s="39"/>
      <c r="F22" s="39"/>
      <c r="G22" s="41" t="s">
        <v>20</v>
      </c>
      <c r="I22" s="40"/>
      <c r="J22" s="40"/>
      <c r="M22"/>
    </row>
    <row r="23" spans="1:11" ht="12">
      <c r="A23" s="27"/>
      <c r="B23" s="24"/>
      <c r="C23" s="42" t="s">
        <v>21</v>
      </c>
      <c r="D23" s="60" t="s">
        <v>83</v>
      </c>
      <c r="E23" s="42" t="s">
        <v>72</v>
      </c>
      <c r="F23" s="42"/>
      <c r="G23" s="42" t="s">
        <v>21</v>
      </c>
      <c r="H23" s="60" t="s">
        <v>83</v>
      </c>
      <c r="I23" s="42" t="s">
        <v>72</v>
      </c>
      <c r="K23" s="43"/>
    </row>
    <row r="24" spans="1:11" ht="12">
      <c r="A24" s="27"/>
      <c r="B24" s="33" t="s">
        <v>135</v>
      </c>
      <c r="C24" s="39">
        <v>3.54</v>
      </c>
      <c r="D24" s="39">
        <v>3.52</v>
      </c>
      <c r="E24" s="39">
        <v>3.5</v>
      </c>
      <c r="F24" s="39"/>
      <c r="G24" s="44">
        <f aca="true" t="shared" si="1" ref="G24:I25">(C24-3)*15</f>
        <v>8.100000000000001</v>
      </c>
      <c r="H24" s="44">
        <f t="shared" si="1"/>
        <v>7.800000000000001</v>
      </c>
      <c r="I24" s="44">
        <f t="shared" si="1"/>
        <v>7.5</v>
      </c>
      <c r="K24" s="38"/>
    </row>
    <row r="25" spans="2:11" ht="12">
      <c r="B25" s="33" t="s">
        <v>136</v>
      </c>
      <c r="C25" s="39">
        <v>3.43</v>
      </c>
      <c r="D25" s="39">
        <v>3.42</v>
      </c>
      <c r="E25" s="39">
        <v>3.41</v>
      </c>
      <c r="F25" s="39"/>
      <c r="G25" s="44">
        <f t="shared" si="1"/>
        <v>6.450000000000003</v>
      </c>
      <c r="H25" s="44">
        <f t="shared" si="1"/>
        <v>6.299999999999999</v>
      </c>
      <c r="I25" s="44">
        <f t="shared" si="1"/>
        <v>6.150000000000002</v>
      </c>
      <c r="K25" s="38"/>
    </row>
    <row r="26" spans="5:10" ht="12">
      <c r="E26" s="39"/>
      <c r="F26" s="39"/>
      <c r="G26" s="39"/>
      <c r="H26" s="39"/>
      <c r="I26" s="39"/>
      <c r="J26" s="39"/>
    </row>
    <row r="27" spans="1:12" ht="12">
      <c r="A27" s="27" t="s">
        <v>22</v>
      </c>
      <c r="L27" s="26"/>
    </row>
    <row r="28" ht="12">
      <c r="A28" s="41" t="s">
        <v>292</v>
      </c>
    </row>
    <row r="29" spans="1:8" ht="12">
      <c r="A29" s="38"/>
      <c r="B29" s="38" t="s">
        <v>49</v>
      </c>
      <c r="C29" s="23" t="s">
        <v>290</v>
      </c>
      <c r="G29" s="45"/>
      <c r="H29" s="46"/>
    </row>
    <row r="30" spans="1:8" ht="12">
      <c r="A30" s="38"/>
      <c r="B30" s="38" t="s">
        <v>50</v>
      </c>
      <c r="C30" s="23" t="s">
        <v>288</v>
      </c>
      <c r="E30" s="41"/>
      <c r="F30" s="41"/>
      <c r="G30" s="45"/>
      <c r="H30" s="46"/>
    </row>
    <row r="31" spans="1:8" ht="12">
      <c r="A31" s="41" t="s">
        <v>293</v>
      </c>
      <c r="E31" s="38"/>
      <c r="F31" s="38"/>
      <c r="G31" s="45"/>
      <c r="H31" s="46"/>
    </row>
    <row r="32" spans="1:8" ht="12">
      <c r="A32" s="38"/>
      <c r="B32" s="38" t="s">
        <v>53</v>
      </c>
      <c r="C32" s="41" t="s">
        <v>269</v>
      </c>
      <c r="G32" s="45"/>
      <c r="H32" s="46"/>
    </row>
    <row r="33" spans="1:8" ht="12">
      <c r="A33" s="38"/>
      <c r="B33" s="38" t="s">
        <v>50</v>
      </c>
      <c r="C33" s="41" t="s">
        <v>270</v>
      </c>
      <c r="E33" s="38"/>
      <c r="F33" s="38"/>
      <c r="G33" s="45"/>
      <c r="H33" s="46"/>
    </row>
    <row r="34" ht="12">
      <c r="A34" s="41" t="s">
        <v>294</v>
      </c>
    </row>
    <row r="35" spans="1:12" ht="12">
      <c r="A35" s="41"/>
      <c r="B35" s="41" t="s">
        <v>106</v>
      </c>
      <c r="C35" s="23" t="s">
        <v>271</v>
      </c>
      <c r="E35" s="38"/>
      <c r="F35" s="38"/>
      <c r="G35" s="33"/>
      <c r="H35" s="41"/>
      <c r="L35" s="26"/>
    </row>
    <row r="36" spans="1:12" ht="12">
      <c r="A36" s="41"/>
      <c r="B36" s="41" t="s">
        <v>108</v>
      </c>
      <c r="C36" s="23" t="s">
        <v>289</v>
      </c>
      <c r="E36" s="38"/>
      <c r="F36" s="38"/>
      <c r="G36" s="33"/>
      <c r="H36" s="41"/>
      <c r="L36" s="26"/>
    </row>
    <row r="37" spans="1:12" ht="12">
      <c r="A37" s="41" t="s">
        <v>272</v>
      </c>
      <c r="B37" s="38"/>
      <c r="E37" s="38"/>
      <c r="F37" s="38"/>
      <c r="G37" s="33"/>
      <c r="H37" s="41"/>
      <c r="L37" s="26"/>
    </row>
    <row r="38" spans="2:12" ht="5.25" customHeight="1">
      <c r="B38" s="38"/>
      <c r="E38" s="41"/>
      <c r="F38" s="41"/>
      <c r="G38" s="33"/>
      <c r="H38" s="41"/>
      <c r="L38" s="26"/>
    </row>
    <row r="39" spans="1:12" ht="12">
      <c r="A39" s="27" t="s">
        <v>23</v>
      </c>
      <c r="B39" s="38"/>
      <c r="L39" s="26"/>
    </row>
    <row r="40" spans="1:11" ht="12">
      <c r="A40" s="41" t="s">
        <v>46</v>
      </c>
      <c r="B40" s="34"/>
      <c r="I40" s="38"/>
      <c r="J40" s="38"/>
      <c r="K40" s="38"/>
    </row>
    <row r="41" spans="1:11" ht="12">
      <c r="A41" s="38"/>
      <c r="B41" s="38" t="s">
        <v>49</v>
      </c>
      <c r="C41" s="23" t="s">
        <v>273</v>
      </c>
      <c r="G41" s="38"/>
      <c r="I41" s="38"/>
      <c r="J41" s="38"/>
      <c r="K41" s="38"/>
    </row>
    <row r="42" spans="1:11" ht="12">
      <c r="A42" s="38"/>
      <c r="B42" s="38" t="s">
        <v>50</v>
      </c>
      <c r="C42" s="23" t="s">
        <v>297</v>
      </c>
      <c r="I42" s="38"/>
      <c r="J42" s="38"/>
      <c r="K42" s="38"/>
    </row>
    <row r="43" spans="1:9" ht="10.5">
      <c r="A43" s="41" t="s">
        <v>47</v>
      </c>
      <c r="B43" s="34"/>
      <c r="I43" s="38"/>
    </row>
    <row r="44" spans="1:9" ht="10.5">
      <c r="A44" s="38"/>
      <c r="B44" s="38" t="s">
        <v>53</v>
      </c>
      <c r="C44" s="41" t="s">
        <v>274</v>
      </c>
      <c r="I44" s="38"/>
    </row>
    <row r="45" spans="1:9" ht="10.5">
      <c r="A45" s="38"/>
      <c r="B45" s="38" t="s">
        <v>50</v>
      </c>
      <c r="C45" s="41" t="s">
        <v>275</v>
      </c>
      <c r="I45" s="38"/>
    </row>
    <row r="46" spans="1:9" ht="10.5">
      <c r="A46" s="41" t="s">
        <v>295</v>
      </c>
      <c r="B46" s="38"/>
      <c r="C46" s="41"/>
      <c r="I46" s="38"/>
    </row>
    <row r="47" spans="1:9" ht="10.5">
      <c r="A47" s="38"/>
      <c r="B47" s="41" t="s">
        <v>106</v>
      </c>
      <c r="C47" s="23" t="s">
        <v>276</v>
      </c>
      <c r="I47" s="38"/>
    </row>
    <row r="48" spans="1:9" ht="10.5">
      <c r="A48" s="38"/>
      <c r="B48" s="41" t="s">
        <v>108</v>
      </c>
      <c r="C48" s="23" t="s">
        <v>277</v>
      </c>
      <c r="I48" s="38"/>
    </row>
    <row r="49" spans="1:4" ht="5.25" customHeight="1">
      <c r="A49" s="38"/>
      <c r="D49" s="39"/>
    </row>
    <row r="50" spans="1:11" ht="10.5">
      <c r="A50" s="27" t="s">
        <v>24</v>
      </c>
      <c r="B50" s="34"/>
      <c r="I50" s="47"/>
      <c r="J50" s="47"/>
      <c r="K50" s="47"/>
    </row>
    <row r="51" spans="1:11" ht="10.5">
      <c r="A51" s="41" t="s">
        <v>107</v>
      </c>
      <c r="B51" s="34"/>
      <c r="E51" s="41"/>
      <c r="F51" s="41"/>
      <c r="I51" s="47"/>
      <c r="J51" s="47"/>
      <c r="K51" s="47"/>
    </row>
    <row r="52" spans="1:11" ht="10.5">
      <c r="A52" s="41"/>
      <c r="B52" s="23" t="s">
        <v>106</v>
      </c>
      <c r="C52" s="41" t="s">
        <v>278</v>
      </c>
      <c r="E52" s="38"/>
      <c r="F52" s="38"/>
      <c r="G52" s="38"/>
      <c r="I52" s="47"/>
      <c r="J52" s="47"/>
      <c r="K52" s="47"/>
    </row>
    <row r="53" spans="1:11" ht="10.5">
      <c r="A53" s="41"/>
      <c r="B53" s="23" t="s">
        <v>108</v>
      </c>
      <c r="C53" s="41" t="s">
        <v>279</v>
      </c>
      <c r="E53" s="38"/>
      <c r="F53" s="38"/>
      <c r="G53" s="38"/>
      <c r="I53" s="47"/>
      <c r="J53" s="47"/>
      <c r="K53" s="47"/>
    </row>
    <row r="54" spans="1:11" ht="10.5">
      <c r="A54" s="41" t="s">
        <v>296</v>
      </c>
      <c r="B54" s="34"/>
      <c r="E54" s="41"/>
      <c r="F54" s="41"/>
      <c r="I54" s="46"/>
      <c r="J54" s="47"/>
      <c r="K54" s="47"/>
    </row>
    <row r="55" spans="2:12" ht="10.5">
      <c r="B55" s="23" t="s">
        <v>106</v>
      </c>
      <c r="C55" s="41" t="s">
        <v>280</v>
      </c>
      <c r="G55" s="38"/>
      <c r="L55" s="26"/>
    </row>
    <row r="56" spans="2:12" ht="10.5">
      <c r="B56" s="23" t="s">
        <v>108</v>
      </c>
      <c r="C56" s="41" t="s">
        <v>281</v>
      </c>
      <c r="G56" s="38"/>
      <c r="L56" s="26"/>
    </row>
    <row r="57" spans="1:12" ht="5.25" customHeight="1">
      <c r="A57" s="24"/>
      <c r="B57" s="38"/>
      <c r="L57" s="26"/>
    </row>
    <row r="58" spans="1:12" ht="10.5">
      <c r="A58" s="48" t="s">
        <v>282</v>
      </c>
      <c r="B58" s="38"/>
      <c r="L58" s="26"/>
    </row>
    <row r="59" spans="1:12" ht="10.5">
      <c r="A59" s="49"/>
      <c r="B59" s="41" t="s">
        <v>283</v>
      </c>
      <c r="C59" s="41" t="s">
        <v>309</v>
      </c>
      <c r="L59" s="26"/>
    </row>
    <row r="60" spans="1:12" ht="10.5">
      <c r="A60" s="49"/>
      <c r="B60" s="41"/>
      <c r="C60" s="41" t="s">
        <v>284</v>
      </c>
      <c r="L60" s="26"/>
    </row>
    <row r="61" spans="1:12" ht="10.5">
      <c r="A61" s="49"/>
      <c r="B61" s="41"/>
      <c r="C61" s="41" t="s">
        <v>285</v>
      </c>
      <c r="L61" s="26"/>
    </row>
    <row r="62" spans="1:12" ht="10.5">
      <c r="A62" s="49"/>
      <c r="B62" s="41"/>
      <c r="C62" s="41" t="s">
        <v>307</v>
      </c>
      <c r="L62" s="26"/>
    </row>
    <row r="63" spans="1:12" ht="10.5">
      <c r="A63" s="49"/>
      <c r="B63" s="41" t="s">
        <v>286</v>
      </c>
      <c r="C63" s="23" t="s">
        <v>298</v>
      </c>
      <c r="L63" s="26"/>
    </row>
    <row r="64" spans="2:12" ht="10.5">
      <c r="B64" s="23" t="s">
        <v>291</v>
      </c>
      <c r="C64" s="23" t="s">
        <v>299</v>
      </c>
      <c r="L64" s="26"/>
    </row>
    <row r="65" spans="3:12" ht="10.5">
      <c r="C65" s="23" t="s">
        <v>300</v>
      </c>
      <c r="L65" s="26"/>
    </row>
    <row r="66" ht="10.5">
      <c r="L66" s="26"/>
    </row>
    <row r="67" spans="1:8" ht="10.5">
      <c r="A67" s="45" t="s">
        <v>25</v>
      </c>
      <c r="B67" s="50"/>
      <c r="C67" s="47" t="s">
        <v>54</v>
      </c>
      <c r="D67" s="39"/>
      <c r="G67" s="39"/>
      <c r="H67" s="51" t="s">
        <v>28</v>
      </c>
    </row>
    <row r="68" spans="1:8" ht="10.5">
      <c r="A68" s="45"/>
      <c r="B68" s="50"/>
      <c r="C68" s="52" t="s">
        <v>62</v>
      </c>
      <c r="D68" s="39"/>
      <c r="H68" s="51"/>
    </row>
    <row r="69" spans="3:4" ht="10.5">
      <c r="C69" s="47" t="s">
        <v>26</v>
      </c>
      <c r="D69" s="39"/>
    </row>
    <row r="70" ht="10.5">
      <c r="C70" s="38" t="s">
        <v>27</v>
      </c>
    </row>
    <row r="72" ht="10.5">
      <c r="A72" s="41" t="str">
        <f>'Sat Slalom'!A141</f>
        <v>2015MWCresults</v>
      </c>
    </row>
    <row r="73" spans="1:4" ht="10.5">
      <c r="A73" s="41" t="str">
        <f>'Sat Slalom'!A142</f>
        <v>24 Mar 15</v>
      </c>
      <c r="D73" s="39"/>
    </row>
  </sheetData>
  <sheetProtection/>
  <printOptions/>
  <pageMargins left="0.49" right="0.25" top="0.21" bottom="0.5" header="0.14" footer="0.5"/>
  <pageSetup horizontalDpi="600" verticalDpi="600" orientation="portrait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Casara Drury</cp:lastModifiedBy>
  <cp:lastPrinted>2015-03-27T01:54:19Z</cp:lastPrinted>
  <dcterms:created xsi:type="dcterms:W3CDTF">2009-03-25T06:51:17Z</dcterms:created>
  <dcterms:modified xsi:type="dcterms:W3CDTF">2015-03-27T23:24:21Z</dcterms:modified>
  <cp:category/>
  <cp:version/>
  <cp:contentType/>
  <cp:contentStatus/>
</cp:coreProperties>
</file>