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65" windowHeight="6795" tabRatio="652" activeTab="0"/>
  </bookViews>
  <sheets>
    <sheet name="Slalom-Sat&amp;Sun" sheetId="1" r:id="rId1"/>
    <sheet name="Downriver" sheetId="2" r:id="rId2"/>
    <sheet name="DownriverTeam" sheetId="3" r:id="rId3"/>
    <sheet name="notes-stats" sheetId="4" r:id="rId4"/>
  </sheets>
  <definedNames>
    <definedName name="_xlnm.Print_Area" localSheetId="1">'Downriver'!$B:$E</definedName>
    <definedName name="_xlnm.Print_Area" localSheetId="0">'Slalom-Sat&amp;Sun'!$A:$M</definedName>
  </definedNames>
  <calcPr fullCalcOnLoad="1"/>
</workbook>
</file>

<file path=xl/sharedStrings.xml><?xml version="1.0" encoding="utf-8"?>
<sst xmlns="http://schemas.openxmlformats.org/spreadsheetml/2006/main" count="1225" uniqueCount="519">
  <si>
    <t>Notes:</t>
  </si>
  <si>
    <t xml:space="preserve">DNR - Did Not Run </t>
  </si>
  <si>
    <t>DNF - Did Not Finish</t>
  </si>
  <si>
    <t>Class:  C-1 Expert (Men)</t>
  </si>
  <si>
    <t>Run 1</t>
  </si>
  <si>
    <t>Run 2</t>
  </si>
  <si>
    <t>Place</t>
  </si>
  <si>
    <t>Hometown</t>
  </si>
  <si>
    <t>Time (sec)</t>
  </si>
  <si>
    <t>Penalty</t>
  </si>
  <si>
    <t>Score</t>
  </si>
  <si>
    <t>MO</t>
  </si>
  <si>
    <t>IL</t>
  </si>
  <si>
    <t>St. Louis</t>
  </si>
  <si>
    <t>Olson</t>
  </si>
  <si>
    <t>DNF</t>
  </si>
  <si>
    <t>Class:  K-1 Expert (Men)</t>
  </si>
  <si>
    <t>Springfield</t>
  </si>
  <si>
    <t>Chuck</t>
  </si>
  <si>
    <t>McHenry</t>
  </si>
  <si>
    <t>Ironton</t>
  </si>
  <si>
    <t>Jerry</t>
  </si>
  <si>
    <t>Schafroth</t>
  </si>
  <si>
    <t>Perryville</t>
  </si>
  <si>
    <t>Marcus</t>
  </si>
  <si>
    <t>Wright</t>
  </si>
  <si>
    <t>Paul</t>
  </si>
  <si>
    <t>John</t>
  </si>
  <si>
    <t>Cape Girardeau</t>
  </si>
  <si>
    <t>Scores based on Best Run of two, with 0/5/50 scoring</t>
  </si>
  <si>
    <t>Racer</t>
  </si>
  <si>
    <t>Columbia</t>
  </si>
  <si>
    <t>Cathy</t>
  </si>
  <si>
    <t>McCredie</t>
  </si>
  <si>
    <t>Chesterfield</t>
  </si>
  <si>
    <t>Steve</t>
  </si>
  <si>
    <t>Bill</t>
  </si>
  <si>
    <t>Class:  K-1 Novice (Men)</t>
  </si>
  <si>
    <t>Ian</t>
  </si>
  <si>
    <t>Smith</t>
  </si>
  <si>
    <t>Nevada</t>
  </si>
  <si>
    <t>Knobeloch</t>
  </si>
  <si>
    <t>Fairview Heights</t>
  </si>
  <si>
    <t>Stefan</t>
  </si>
  <si>
    <t>Jeff</t>
  </si>
  <si>
    <t>Barrow</t>
  </si>
  <si>
    <t>Scott</t>
  </si>
  <si>
    <t>Decked Boats</t>
  </si>
  <si>
    <t>St. Louis, MO</t>
  </si>
  <si>
    <t>Chuck McHenry</t>
  </si>
  <si>
    <t>Ironton, MO</t>
  </si>
  <si>
    <t>Cathy McCredie</t>
  </si>
  <si>
    <t>Open Boats</t>
  </si>
  <si>
    <t>Columbia, MO</t>
  </si>
  <si>
    <t>Scott Swafford</t>
  </si>
  <si>
    <t>Jeff Barrow</t>
  </si>
  <si>
    <t>Total timed runs</t>
  </si>
  <si>
    <t>Sat AM</t>
  </si>
  <si>
    <t>Sat PM</t>
  </si>
  <si>
    <t>Sunday</t>
  </si>
  <si>
    <t>Speed</t>
  </si>
  <si>
    <t>for info contact:</t>
  </si>
  <si>
    <t>Missouri Whitewater Association</t>
  </si>
  <si>
    <t>james.a.warren@boeing.com</t>
  </si>
  <si>
    <t>Total slalom runs</t>
  </si>
  <si>
    <t>Total downriver runs</t>
  </si>
  <si>
    <t>Total racers:</t>
  </si>
  <si>
    <t>Accuracy</t>
  </si>
  <si>
    <t>Consistency</t>
  </si>
  <si>
    <t xml:space="preserve">   Most consistent 1st/2nd run, raw time:  </t>
  </si>
  <si>
    <t xml:space="preserve">   Most consistent 1st/2nd run with penalties:  </t>
  </si>
  <si>
    <t>Time</t>
  </si>
  <si>
    <t>(min:sec)</t>
  </si>
  <si>
    <t>1</t>
  </si>
  <si>
    <t>2</t>
  </si>
  <si>
    <t>3</t>
  </si>
  <si>
    <t>4</t>
  </si>
  <si>
    <t>5</t>
  </si>
  <si>
    <t>Best</t>
  </si>
  <si>
    <t>Class:  C-1 Plastic (Men)</t>
  </si>
  <si>
    <t>DNR</t>
  </si>
  <si>
    <t>KS</t>
  </si>
  <si>
    <t>Class:  K-1 Plastic - Super Master (Men)</t>
  </si>
  <si>
    <t>Class:  K-1 Plastic - Master (Men)</t>
  </si>
  <si>
    <t>Class:  K-1 Plastic - Senior (Men)</t>
  </si>
  <si>
    <t>Class:  K-1 Plastic - Open (Men)</t>
  </si>
  <si>
    <t>Swafford</t>
  </si>
  <si>
    <t>Miles</t>
  </si>
  <si>
    <t>WI</t>
  </si>
  <si>
    <t>Sandy</t>
  </si>
  <si>
    <t>Osborne</t>
  </si>
  <si>
    <t>Terry</t>
  </si>
  <si>
    <t>Laughton</t>
  </si>
  <si>
    <t>Browning</t>
  </si>
  <si>
    <t>Mary</t>
  </si>
  <si>
    <t>Ryan</t>
  </si>
  <si>
    <t>Lansing</t>
  </si>
  <si>
    <t>6</t>
  </si>
  <si>
    <t>7</t>
  </si>
  <si>
    <t>8</t>
  </si>
  <si>
    <t>9</t>
  </si>
  <si>
    <t>10</t>
  </si>
  <si>
    <t>11</t>
  </si>
  <si>
    <t>12</t>
  </si>
  <si>
    <t>Vince Swoboda</t>
  </si>
  <si>
    <t>Diane Duncil</t>
  </si>
  <si>
    <t>cmatsuno@msn.com</t>
  </si>
  <si>
    <t>filename:</t>
  </si>
  <si>
    <t>Kevin (Slim)</t>
  </si>
  <si>
    <t>Class:  OC-2 (Men)</t>
  </si>
  <si>
    <t>Steve Witzig</t>
  </si>
  <si>
    <t>Sandy Osborne</t>
  </si>
  <si>
    <t>Class:  C-1W Plastic (Women)</t>
  </si>
  <si>
    <t>Class:  K-1W Plastic - Open (Women)</t>
  </si>
  <si>
    <t>Class:  K-1W Plastic - Master (Women)</t>
  </si>
  <si>
    <t>Class:  K-1W Novice (Women)</t>
  </si>
  <si>
    <t>Class:  OC-2Mx (Mixed)</t>
  </si>
  <si>
    <t>David</t>
  </si>
  <si>
    <t>Tansil</t>
  </si>
  <si>
    <t>Colleen</t>
  </si>
  <si>
    <t>Hickey</t>
  </si>
  <si>
    <t>Class:  K-1W Plastic - Junior (Women)</t>
  </si>
  <si>
    <t>Diane</t>
  </si>
  <si>
    <t>Duncil</t>
  </si>
  <si>
    <t>Wayne</t>
  </si>
  <si>
    <t>Oatman</t>
  </si>
  <si>
    <t>13</t>
  </si>
  <si>
    <t>14</t>
  </si>
  <si>
    <t>15</t>
  </si>
  <si>
    <t>16</t>
  </si>
  <si>
    <t>17</t>
  </si>
  <si>
    <t>Witzig</t>
  </si>
  <si>
    <t>Peter</t>
  </si>
  <si>
    <t>Larson</t>
  </si>
  <si>
    <t>Vince</t>
  </si>
  <si>
    <t>Swoboda</t>
  </si>
  <si>
    <t>18</t>
  </si>
  <si>
    <t>Chesterfield, MO</t>
  </si>
  <si>
    <t>Villa Ridge</t>
  </si>
  <si>
    <t>9:00 AM</t>
  </si>
  <si>
    <t>3:00 PM</t>
  </si>
  <si>
    <t>Peculiar</t>
  </si>
  <si>
    <t>Maryland Heights, MO</t>
  </si>
  <si>
    <t>Class:  K-1 Expert (Women)</t>
  </si>
  <si>
    <t>Class:  OC-1 Plastic (Men)</t>
  </si>
  <si>
    <t>IA</t>
  </si>
  <si>
    <t>SATURDAY SLALOM RESULTS</t>
  </si>
  <si>
    <t>Gary Heil</t>
  </si>
  <si>
    <t>David Wilson</t>
  </si>
  <si>
    <t>Wilson</t>
  </si>
  <si>
    <t>Max</t>
  </si>
  <si>
    <t>Wellhouse</t>
  </si>
  <si>
    <t>Kovar</t>
  </si>
  <si>
    <t>Jeffery</t>
  </si>
  <si>
    <t>Bolte</t>
  </si>
  <si>
    <t>Gary</t>
  </si>
  <si>
    <t>Heil</t>
  </si>
  <si>
    <t>Johnson</t>
  </si>
  <si>
    <t>Alan</t>
  </si>
  <si>
    <t>Stokes</t>
  </si>
  <si>
    <t>Natalie</t>
  </si>
  <si>
    <t>Courson</t>
  </si>
  <si>
    <t>Cindy</t>
  </si>
  <si>
    <t>Kretzer</t>
  </si>
  <si>
    <t>Papillion, NE</t>
  </si>
  <si>
    <t>Papillion</t>
  </si>
  <si>
    <t>NE</t>
  </si>
  <si>
    <t>St. Peters</t>
  </si>
  <si>
    <t>Cedar Falls</t>
  </si>
  <si>
    <t xml:space="preserve">   Best score with penalties, open boat - Tandem:</t>
  </si>
  <si>
    <t xml:space="preserve">   Best score with penalties, open boat - Men:</t>
  </si>
  <si>
    <t xml:space="preserve">   Best score with penalties, any class - Junior:  </t>
  </si>
  <si>
    <t xml:space="preserve">   Fastest run, raw time, open boat - Men: </t>
  </si>
  <si>
    <t xml:space="preserve">   Fastest run, raw time, open boat - Tandem:  </t>
  </si>
  <si>
    <t xml:space="preserve">   Fastest run, raw time, any class - Junior:  </t>
  </si>
  <si>
    <t xml:space="preserve">   Best score with penalties, decked boat - Men</t>
  </si>
  <si>
    <t xml:space="preserve">   Best score with penalties, decked boat - Women</t>
  </si>
  <si>
    <t>St Louis / St Louis MO</t>
  </si>
  <si>
    <t>Cuba</t>
  </si>
  <si>
    <t>Liberty</t>
  </si>
  <si>
    <t>Hudson</t>
  </si>
  <si>
    <t>Coralville, IA</t>
  </si>
  <si>
    <t>Coralville</t>
  </si>
  <si>
    <t>Honey Creek</t>
  </si>
  <si>
    <t>Columbia / Columbia MO</t>
  </si>
  <si>
    <t>Dave (Wahoo!) Kovar</t>
  </si>
  <si>
    <t>Brown</t>
  </si>
  <si>
    <t>2005 MISSOURI WHITEWATER CHAMPIONSHIPS</t>
  </si>
  <si>
    <t>St. Francis River, 19/20 March 2005</t>
  </si>
  <si>
    <t>Okawville</t>
  </si>
  <si>
    <t>0</t>
  </si>
  <si>
    <t>209.68</t>
  </si>
  <si>
    <t>212.26</t>
  </si>
  <si>
    <t>212.37</t>
  </si>
  <si>
    <t>216.44</t>
  </si>
  <si>
    <t>221.44</t>
  </si>
  <si>
    <t>223.43</t>
  </si>
  <si>
    <t>226.36</t>
  </si>
  <si>
    <t>KC Greg</t>
  </si>
  <si>
    <t>230.72</t>
  </si>
  <si>
    <t>231.52</t>
  </si>
  <si>
    <t>B.J.</t>
  </si>
  <si>
    <t>236.19</t>
  </si>
  <si>
    <t>240.16</t>
  </si>
  <si>
    <t>245.16</t>
  </si>
  <si>
    <t>246.64</t>
  </si>
  <si>
    <t>251.64</t>
  </si>
  <si>
    <t>257.58</t>
  </si>
  <si>
    <t>262.58</t>
  </si>
  <si>
    <t>258.36</t>
  </si>
  <si>
    <t>263.36</t>
  </si>
  <si>
    <t>Frank</t>
  </si>
  <si>
    <t>Wentz</t>
  </si>
  <si>
    <t>Kirkwood</t>
  </si>
  <si>
    <t>278.29</t>
  </si>
  <si>
    <t>232.57</t>
  </si>
  <si>
    <t>50</t>
  </si>
  <si>
    <t>282.57</t>
  </si>
  <si>
    <t>289.23</t>
  </si>
  <si>
    <t>304.23</t>
  </si>
  <si>
    <t>313.07</t>
  </si>
  <si>
    <t>Emilee</t>
  </si>
  <si>
    <t>318.61</t>
  </si>
  <si>
    <t>333.61</t>
  </si>
  <si>
    <t>Julia</t>
  </si>
  <si>
    <t>Vetter</t>
  </si>
  <si>
    <t>319.55</t>
  </si>
  <si>
    <t>110</t>
  </si>
  <si>
    <t>429.55</t>
  </si>
  <si>
    <t>Milo</t>
  </si>
  <si>
    <t>Bookout</t>
  </si>
  <si>
    <t>Bourbon</t>
  </si>
  <si>
    <t>244.84</t>
  </si>
  <si>
    <t>Eades</t>
  </si>
  <si>
    <t>247.22</t>
  </si>
  <si>
    <t>262.22</t>
  </si>
  <si>
    <t>Erik</t>
  </si>
  <si>
    <t>267.78</t>
  </si>
  <si>
    <t>277.06</t>
  </si>
  <si>
    <t>287.06</t>
  </si>
  <si>
    <t>303.19</t>
  </si>
  <si>
    <t>313.19</t>
  </si>
  <si>
    <t>Joel</t>
  </si>
  <si>
    <t>Rademeyer</t>
  </si>
  <si>
    <t>311.47</t>
  </si>
  <si>
    <t>316.47</t>
  </si>
  <si>
    <t>Jon</t>
  </si>
  <si>
    <t>Evans</t>
  </si>
  <si>
    <t>Potosi</t>
  </si>
  <si>
    <t>302.11</t>
  </si>
  <si>
    <t>317.11</t>
  </si>
  <si>
    <t>65</t>
  </si>
  <si>
    <t>217.18</t>
  </si>
  <si>
    <t>222.18</t>
  </si>
  <si>
    <t>311.03</t>
  </si>
  <si>
    <t>361.03</t>
  </si>
  <si>
    <t>267.37</t>
  </si>
  <si>
    <t>272.37</t>
  </si>
  <si>
    <t>Park Hills</t>
  </si>
  <si>
    <t>292.12</t>
  </si>
  <si>
    <t>302.12</t>
  </si>
  <si>
    <t>290.15</t>
  </si>
  <si>
    <t>215</t>
  </si>
  <si>
    <t>505.15</t>
  </si>
  <si>
    <t>214.53</t>
  </si>
  <si>
    <t>220.43</t>
  </si>
  <si>
    <t>230.64</t>
  </si>
  <si>
    <t>244.16</t>
  </si>
  <si>
    <t>226.03</t>
  </si>
  <si>
    <t>232.03</t>
  </si>
  <si>
    <t>236.84</t>
  </si>
  <si>
    <t>246.84</t>
  </si>
  <si>
    <t>Charles</t>
  </si>
  <si>
    <t>London</t>
  </si>
  <si>
    <t>ENGL</t>
  </si>
  <si>
    <t>271.17</t>
  </si>
  <si>
    <t>276.17</t>
  </si>
  <si>
    <t>279.58</t>
  </si>
  <si>
    <t>289.58</t>
  </si>
  <si>
    <t>304.81</t>
  </si>
  <si>
    <t>309.81</t>
  </si>
  <si>
    <t>55</t>
  </si>
  <si>
    <t>230.92</t>
  </si>
  <si>
    <t>232.35</t>
  </si>
  <si>
    <t>237.35</t>
  </si>
  <si>
    <t>235.34</t>
  </si>
  <si>
    <t>240.34</t>
  </si>
  <si>
    <t>239.56</t>
  </si>
  <si>
    <t>244.56</t>
  </si>
  <si>
    <t>259.69</t>
  </si>
  <si>
    <t>263.13</t>
  </si>
  <si>
    <t>268.13</t>
  </si>
  <si>
    <t>264.44</t>
  </si>
  <si>
    <t>269.44</t>
  </si>
  <si>
    <t>230.29</t>
  </si>
  <si>
    <t>258.98</t>
  </si>
  <si>
    <t>264.62</t>
  </si>
  <si>
    <t>269.62</t>
  </si>
  <si>
    <t>256.48</t>
  </si>
  <si>
    <t>271.48</t>
  </si>
  <si>
    <t>305.71</t>
  </si>
  <si>
    <t>298.08</t>
  </si>
  <si>
    <t>308.08</t>
  </si>
  <si>
    <t>286.85</t>
  </si>
  <si>
    <t>316.52</t>
  </si>
  <si>
    <t>321.52</t>
  </si>
  <si>
    <t>400.77</t>
  </si>
  <si>
    <t>455.77</t>
  </si>
  <si>
    <t>247.82</t>
  </si>
  <si>
    <t>297.18</t>
  </si>
  <si>
    <t>301.01</t>
  </si>
  <si>
    <t>306.01</t>
  </si>
  <si>
    <t>327.26</t>
  </si>
  <si>
    <t>342.26</t>
  </si>
  <si>
    <t>312.47</t>
  </si>
  <si>
    <t>367.47</t>
  </si>
  <si>
    <t>River Level:  minus 8" or something like that</t>
  </si>
  <si>
    <t>SUNDAY SLALOM RESULTS</t>
  </si>
  <si>
    <t>River Level:  even lower than Saturday</t>
  </si>
  <si>
    <t>Class:  K-1W Long Plastic - Women</t>
  </si>
  <si>
    <t>209.64</t>
  </si>
  <si>
    <t>Class:  K-1W Short Plastic - Women</t>
  </si>
  <si>
    <t>Class:  K-1M Long Plastic - Men</t>
  </si>
  <si>
    <t>203.75</t>
  </si>
  <si>
    <t>210.06</t>
  </si>
  <si>
    <t>217.21</t>
  </si>
  <si>
    <t>225.64</t>
  </si>
  <si>
    <t>231.66</t>
  </si>
  <si>
    <t>236.66</t>
  </si>
  <si>
    <t>249.48</t>
  </si>
  <si>
    <t>276.92</t>
  </si>
  <si>
    <t>296.92</t>
  </si>
  <si>
    <t>301.92</t>
  </si>
  <si>
    <t>328.88</t>
  </si>
  <si>
    <t>338.88</t>
  </si>
  <si>
    <t>264.29</t>
  </si>
  <si>
    <t>268.84</t>
  </si>
  <si>
    <t>309.66</t>
  </si>
  <si>
    <t>314.66</t>
  </si>
  <si>
    <t>Class:  K-1M Short Plastic -Men</t>
  </si>
  <si>
    <t>208.82</t>
  </si>
  <si>
    <t>217.51</t>
  </si>
  <si>
    <t>217.85</t>
  </si>
  <si>
    <t>220.36</t>
  </si>
  <si>
    <t>231.31</t>
  </si>
  <si>
    <t>256.67</t>
  </si>
  <si>
    <t>New Melle</t>
  </si>
  <si>
    <t>264.76</t>
  </si>
  <si>
    <t>269.76</t>
  </si>
  <si>
    <t>288.06</t>
  </si>
  <si>
    <t>298.06</t>
  </si>
  <si>
    <t>311.32</t>
  </si>
  <si>
    <t xml:space="preserve">Steve </t>
  </si>
  <si>
    <t>Finch</t>
  </si>
  <si>
    <t>326.59</t>
  </si>
  <si>
    <t>341.59</t>
  </si>
  <si>
    <t>372.18</t>
  </si>
  <si>
    <t>377.18</t>
  </si>
  <si>
    <t>424.53</t>
  </si>
  <si>
    <t>429.53</t>
  </si>
  <si>
    <t>342.72</t>
  </si>
  <si>
    <t>357.72</t>
  </si>
  <si>
    <t>323.38</t>
  </si>
  <si>
    <t>378.38</t>
  </si>
  <si>
    <t>325.12</t>
  </si>
  <si>
    <t>390.12</t>
  </si>
  <si>
    <t>Steve Finch</t>
  </si>
  <si>
    <t>Natalie Courson</t>
  </si>
  <si>
    <t>St. Peters / Columbia MO</t>
  </si>
  <si>
    <t>2005 Missouri Whitewater Championships</t>
  </si>
  <si>
    <t>Entrance Rapids to Fisherman's Put-in</t>
  </si>
  <si>
    <t>Saturday, 19 Mar</t>
  </si>
  <si>
    <t>Sunday, 20 Mar</t>
  </si>
  <si>
    <t>Duncil, Diane</t>
  </si>
  <si>
    <t>27:40</t>
  </si>
  <si>
    <t>28:28</t>
  </si>
  <si>
    <t>Wilson, David</t>
  </si>
  <si>
    <t>Ironton, Mo</t>
  </si>
  <si>
    <t>Columbia. MO</t>
  </si>
  <si>
    <t>Peter Larson</t>
  </si>
  <si>
    <t>27:45</t>
  </si>
  <si>
    <t>24:56</t>
  </si>
  <si>
    <t>25:13</t>
  </si>
  <si>
    <t>25:23</t>
  </si>
  <si>
    <t>25:32</t>
  </si>
  <si>
    <t>25:51</t>
  </si>
  <si>
    <t>26:49</t>
  </si>
  <si>
    <t>27:56</t>
  </si>
  <si>
    <t>Wentz, Frank</t>
  </si>
  <si>
    <t>Wright, Marcus</t>
  </si>
  <si>
    <t>Kirkwood, MO</t>
  </si>
  <si>
    <t>Villa Ridge, MO</t>
  </si>
  <si>
    <t>Frank Wentz</t>
  </si>
  <si>
    <t>Marcus Wright</t>
  </si>
  <si>
    <t>28:10</t>
  </si>
  <si>
    <t>28:15</t>
  </si>
  <si>
    <t>K-1W Novice</t>
  </si>
  <si>
    <t>K-1W Expert</t>
  </si>
  <si>
    <t>K-1M Expert</t>
  </si>
  <si>
    <t>K-1M Plastic</t>
  </si>
  <si>
    <t>Kretzer, Cindy</t>
  </si>
  <si>
    <t>Wentz, Emilee</t>
  </si>
  <si>
    <t>Park Hills, MO</t>
  </si>
  <si>
    <t>29:46</t>
  </si>
  <si>
    <t>32:10</t>
  </si>
  <si>
    <t>K-1M Novice</t>
  </si>
  <si>
    <t>Stokes, Alan</t>
  </si>
  <si>
    <t>Johnson, Eric</t>
  </si>
  <si>
    <t>Eades, Bill</t>
  </si>
  <si>
    <t>Ochs, Matthew</t>
  </si>
  <si>
    <t>Carter, Freddie</t>
  </si>
  <si>
    <t>Honey Creek, IA</t>
  </si>
  <si>
    <t>New Melle, MO</t>
  </si>
  <si>
    <t>Cape Girardeau, MO</t>
  </si>
  <si>
    <t>Marion, IL</t>
  </si>
  <si>
    <t>28:01</t>
  </si>
  <si>
    <t>28:25</t>
  </si>
  <si>
    <t>31:02</t>
  </si>
  <si>
    <t>C-1 (UNISEX)</t>
  </si>
  <si>
    <t>Miles, Bill</t>
  </si>
  <si>
    <t>Brown, Greg</t>
  </si>
  <si>
    <t>Cuba, MO</t>
  </si>
  <si>
    <t>Liberty, MO</t>
  </si>
  <si>
    <t>32:09</t>
  </si>
  <si>
    <t>32:57</t>
  </si>
  <si>
    <t>Barrow, Jeff</t>
  </si>
  <si>
    <t>Swafford, Scott</t>
  </si>
  <si>
    <t>OC-1 (Men)</t>
  </si>
  <si>
    <t>OC-2 MIXED</t>
  </si>
  <si>
    <t>Colleen Hickey/Michael Hickey</t>
  </si>
  <si>
    <t>Okawville, IL</t>
  </si>
  <si>
    <t>38:00</t>
  </si>
  <si>
    <t>2005 Missouri Whitewater Championships Downriver Team Results</t>
  </si>
  <si>
    <t>Class</t>
  </si>
  <si>
    <t>Individual Place</t>
  </si>
  <si>
    <t>Racer Name</t>
  </si>
  <si>
    <t>Team</t>
  </si>
  <si>
    <t>Total Time</t>
  </si>
  <si>
    <t>Team Score</t>
  </si>
  <si>
    <t>Tie Breaker Total Time</t>
  </si>
  <si>
    <t>Team Place</t>
  </si>
  <si>
    <t>K1M Expert</t>
  </si>
  <si>
    <t>Witzig, Steve (TC)</t>
  </si>
  <si>
    <t>Kittens Crossing</t>
  </si>
  <si>
    <t>K1M Novice</t>
  </si>
  <si>
    <t>C1 Unisex</t>
  </si>
  <si>
    <t>Swoboda, Vince (TC)</t>
  </si>
  <si>
    <t>Cats Paw</t>
  </si>
  <si>
    <t>OC1 Men</t>
  </si>
  <si>
    <t>McHenry, Chuck (TC)</t>
  </si>
  <si>
    <t>Under The Dam</t>
  </si>
  <si>
    <t>K1W Expert</t>
  </si>
  <si>
    <t>K1W Novice</t>
  </si>
  <si>
    <t>Kovar, Dave (TC)</t>
  </si>
  <si>
    <t>Land of Oz</t>
  </si>
  <si>
    <t>McCredie, Cathy</t>
  </si>
  <si>
    <t>28:44</t>
  </si>
  <si>
    <t>Heil, Gary (TC)</t>
  </si>
  <si>
    <t>Rickety Rack</t>
  </si>
  <si>
    <t>K1M Plastic</t>
  </si>
  <si>
    <t>Dam Breach</t>
  </si>
  <si>
    <t>Larson, Peter (TC)</t>
  </si>
  <si>
    <t>At least one of the individual places being counted for team score must be in the Novice class.</t>
  </si>
  <si>
    <t>River level:  2.63 at Roselle at 4:00 PM</t>
  </si>
  <si>
    <t>DOWNRIVER RESULTS - Saturday, March 19, 2005</t>
  </si>
  <si>
    <t>(Conversion formula = minus 5.5" at D bridge but it was probably more like minus 8- 9")</t>
  </si>
  <si>
    <t>The Missouri Whitewater Championships "Downriver Excellence Award" was presented to</t>
  </si>
  <si>
    <t xml:space="preserve">  in recognition of the most methodical Downriver run.</t>
  </si>
  <si>
    <t xml:space="preserve">  Cathy McCredie in recognition of her dominance in the K1 Women's Downriver class</t>
  </si>
  <si>
    <t xml:space="preserve">  over the last 10 years.</t>
  </si>
  <si>
    <t>"We'll Leave the Light on For You Award" was presented to Colleen and Mike Hickey</t>
  </si>
  <si>
    <t>Wahoo Kovar, Downriver race director</t>
  </si>
  <si>
    <t>Team score is determined by the total of the top 3 individual places per team.  Scoring is ranked</t>
  </si>
  <si>
    <t>Tie breaker is the lowest total time in seconds, of the same top 3 finishers counted for team score.</t>
  </si>
  <si>
    <t xml:space="preserve">  lowest total to highest.</t>
  </si>
  <si>
    <t>4942 sec.</t>
  </si>
  <si>
    <t>, Milo</t>
  </si>
  <si>
    <t>415.80</t>
  </si>
  <si>
    <t>420.80</t>
  </si>
  <si>
    <t>States/countries represented (2005):</t>
  </si>
  <si>
    <t>IA, IL, KS, MO, NE, WI, England</t>
  </si>
  <si>
    <t>D-bridge Level</t>
  </si>
  <si>
    <t>(standard conversion formula)</t>
  </si>
  <si>
    <t>Actual D-bridge level</t>
  </si>
  <si>
    <t>Roselle gauge</t>
  </si>
  <si>
    <t>2005 Race river levels:</t>
  </si>
  <si>
    <t>SOME INTERESTING RACE STATISTICS</t>
  </si>
  <si>
    <t>Max Wellhouse, K1M Long Plastic:  203.75 sec.</t>
  </si>
  <si>
    <t>Max Wellhouse, 247.10 sec.</t>
  </si>
  <si>
    <t>Steve Witzig/Scott Swafford:  323.38 sec.</t>
  </si>
  <si>
    <t>Chuck McHenry:  24:56</t>
  </si>
  <si>
    <t>Max Wellhouse, 252.10 sec.</t>
  </si>
  <si>
    <t>Steve Witzig, K1M Short Plastic:  Run #1 - 220.36 / Run #2 - 220.02</t>
  </si>
  <si>
    <t>(0.34 sec. difference)</t>
  </si>
  <si>
    <t>Chuck McHenry, K1M Long Plastic:  Run #1 - 210.06 / Run #2 - 210.88</t>
  </si>
  <si>
    <t>(0.82 sec. difference)</t>
  </si>
  <si>
    <t>P.O. Box 300099, St. Louis, MO  63130</t>
  </si>
  <si>
    <t>Jim Warren   (314) 727-2213 or Chris Matsuno (314) 423-3719</t>
  </si>
  <si>
    <t>2000*</t>
  </si>
  <si>
    <t>* Six Flags</t>
  </si>
  <si>
    <t>Approx. minus 8-9"</t>
  </si>
  <si>
    <t>Approx. minus 9-10"</t>
  </si>
  <si>
    <t xml:space="preserve">   Fastest run, downriver race:</t>
  </si>
  <si>
    <t xml:space="preserve">   Fastest run, raw time, decked boat - Men:</t>
  </si>
  <si>
    <t xml:space="preserve">   Fastest run, raw time, decked boat - Women:</t>
  </si>
  <si>
    <t>Colleen Hickey, K1W Long Plastic:  209.64 sec.</t>
  </si>
  <si>
    <t>Jeff Barrow/David Wilson:  357.72 sec.</t>
  </si>
  <si>
    <t xml:space="preserve">   Scores of 210 seconds or faster (with penalties):</t>
  </si>
  <si>
    <t>Max Wellhouse, 203.75; Pete Larson, 208.82, 209.68, 210.45;</t>
  </si>
  <si>
    <t>Colleen Hickey, 209.45; Chuck McHenry, 210.06, 210.88</t>
  </si>
  <si>
    <t>27:50</t>
  </si>
  <si>
    <t>4883 sec.</t>
  </si>
  <si>
    <t>Affton</t>
  </si>
  <si>
    <t>Dave (Wahoo!)</t>
  </si>
  <si>
    <t>05MWCresRevA.xls</t>
  </si>
  <si>
    <t>23 Mar 05</t>
  </si>
  <si>
    <t>Closest finishes:</t>
  </si>
  <si>
    <t>K1M Expert - Chuck McHenry (212.26), Max Wellhouse (212.37), 0.11 sec. difference.</t>
  </si>
  <si>
    <t>K1M Short Plastic - Gary Heil (217.51), David Wilson (217.85), 0.36 sec. difference.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</si>
</sst>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"/>
    <numFmt numFmtId="166" formatCode="0.0"/>
    <numFmt numFmtId="167" formatCode="00000"/>
    <numFmt numFmtId="168" formatCode="[h]:mm:ss;@"/>
    <numFmt numFmtId="169" formatCode="[$-409]h:mm:ss\ AM/PM"/>
    <numFmt numFmtId="170" formatCode="h:mm:ss;@"/>
    <numFmt numFmtId="171" formatCode="h:mm;@"/>
    <numFmt numFmtId="172" formatCode="[$-409]dddd\,\ mmmm\ dd\,\ yyyy"/>
    <numFmt numFmtId="173" formatCode="mm:ss.0;@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u val="single"/>
      <sz val="8"/>
      <color indexed="12"/>
      <name val="Geneva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9"/>
      <color indexed="36"/>
      <name val="Geneva"/>
      <family val="0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1">
    <xf numFmtId="164" fontId="0" fillId="0" borderId="0" xfId="0" applyAlignment="1">
      <alignment/>
    </xf>
    <xf numFmtId="1" fontId="4" fillId="0" borderId="0" xfId="22" applyNumberFormat="1">
      <alignment/>
      <protection/>
    </xf>
    <xf numFmtId="1" fontId="4" fillId="0" borderId="0" xfId="0" applyNumberFormat="1" applyFont="1" applyAlignment="1">
      <alignment horizontal="right"/>
    </xf>
    <xf numFmtId="164" fontId="4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164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2" fontId="7" fillId="0" borderId="0" xfId="0" applyNumberFormat="1" applyFont="1" applyAlignment="1">
      <alignment horizontal="right"/>
    </xf>
    <xf numFmtId="164" fontId="7" fillId="0" borderId="0" xfId="0" applyFont="1" applyAlignment="1">
      <alignment horizontal="right"/>
    </xf>
    <xf numFmtId="2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 horizontal="center"/>
    </xf>
    <xf numFmtId="1" fontId="7" fillId="0" borderId="0" xfId="0" applyNumberFormat="1" applyFont="1" applyAlignment="1">
      <alignment horizontal="right"/>
    </xf>
    <xf numFmtId="164" fontId="7" fillId="0" borderId="0" xfId="0" applyFont="1" applyAlignment="1">
      <alignment/>
    </xf>
    <xf numFmtId="2" fontId="4" fillId="0" borderId="0" xfId="0" applyNumberFormat="1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1" xfId="0" applyFont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Fill="1" applyBorder="1" applyAlignment="1">
      <alignment/>
    </xf>
    <xf numFmtId="164" fontId="4" fillId="0" borderId="0" xfId="0" applyFont="1" applyAlignment="1" quotePrefix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24" applyFont="1" applyAlignment="1">
      <alignment horizontal="left"/>
      <protection/>
    </xf>
    <xf numFmtId="0" fontId="4" fillId="0" borderId="0" xfId="24" applyFont="1">
      <alignment/>
      <protection/>
    </xf>
    <xf numFmtId="0" fontId="4" fillId="0" borderId="0" xfId="24" applyFont="1" applyAlignment="1">
      <alignment horizontal="center"/>
      <protection/>
    </xf>
    <xf numFmtId="0" fontId="8" fillId="0" borderId="0" xfId="24" applyFont="1" applyAlignment="1">
      <alignment horizontal="right"/>
      <protection/>
    </xf>
    <xf numFmtId="0" fontId="7" fillId="0" borderId="0" xfId="24" applyFont="1" applyAlignment="1" quotePrefix="1">
      <alignment horizontal="center"/>
      <protection/>
    </xf>
    <xf numFmtId="0" fontId="7" fillId="0" borderId="0" xfId="24" applyFont="1" applyAlignment="1">
      <alignment horizontal="center"/>
      <protection/>
    </xf>
    <xf numFmtId="0" fontId="9" fillId="0" borderId="0" xfId="24" applyFont="1" applyAlignment="1">
      <alignment horizontal="center"/>
      <protection/>
    </xf>
    <xf numFmtId="0" fontId="9" fillId="0" borderId="0" xfId="24" applyFont="1" applyAlignment="1">
      <alignment horizontal="left"/>
      <protection/>
    </xf>
    <xf numFmtId="0" fontId="4" fillId="0" borderId="0" xfId="24" applyFont="1" applyAlignment="1" quotePrefix="1">
      <alignment horizontal="center"/>
      <protection/>
    </xf>
    <xf numFmtId="0" fontId="9" fillId="0" borderId="0" xfId="24" applyFont="1" applyAlignment="1" quotePrefix="1">
      <alignment horizontal="left"/>
      <protection/>
    </xf>
    <xf numFmtId="1" fontId="4" fillId="0" borderId="0" xfId="22" applyNumberFormat="1" applyFont="1">
      <alignment/>
      <protection/>
    </xf>
    <xf numFmtId="2" fontId="4" fillId="0" borderId="0" xfId="22" applyNumberFormat="1" applyFont="1" applyAlignment="1">
      <alignment horizontal="right"/>
      <protection/>
    </xf>
    <xf numFmtId="1" fontId="4" fillId="0" borderId="0" xfId="22" applyNumberFormat="1" applyFont="1" applyAlignment="1">
      <alignment horizontal="right"/>
      <protection/>
    </xf>
    <xf numFmtId="2" fontId="6" fillId="0" borderId="0" xfId="24" applyNumberFormat="1" applyFont="1" applyAlignment="1" quotePrefix="1">
      <alignment horizontal="center"/>
      <protection/>
    </xf>
    <xf numFmtId="1" fontId="7" fillId="0" borderId="0" xfId="0" applyNumberFormat="1" applyFont="1" applyAlignment="1" quotePrefix="1">
      <alignment horizontal="center"/>
    </xf>
    <xf numFmtId="164" fontId="7" fillId="0" borderId="0" xfId="0" applyFont="1" applyAlignment="1" quotePrefix="1">
      <alignment horizontal="center"/>
    </xf>
    <xf numFmtId="164" fontId="7" fillId="0" borderId="0" xfId="0" applyFont="1" applyAlignment="1" quotePrefix="1">
      <alignment horizontal="left"/>
    </xf>
    <xf numFmtId="1" fontId="4" fillId="0" borderId="0" xfId="22" applyNumberFormat="1" applyFont="1" applyAlignment="1" quotePrefix="1">
      <alignment horizontal="left"/>
      <protection/>
    </xf>
    <xf numFmtId="1" fontId="4" fillId="0" borderId="0" xfId="22" applyNumberFormat="1" applyFont="1" applyAlignment="1" quotePrefix="1">
      <alignment horizontal="right"/>
      <protection/>
    </xf>
    <xf numFmtId="0" fontId="4" fillId="0" borderId="0" xfId="24" applyFont="1" applyAlignment="1" quotePrefix="1">
      <alignment horizontal="left"/>
      <protection/>
    </xf>
    <xf numFmtId="164" fontId="4" fillId="0" borderId="0" xfId="0" applyFont="1" applyAlignment="1" quotePrefix="1">
      <alignment horizontal="center"/>
    </xf>
    <xf numFmtId="1" fontId="4" fillId="0" borderId="0" xfId="0" applyNumberFormat="1" applyFont="1" applyAlignment="1" quotePrefix="1">
      <alignment horizontal="left"/>
    </xf>
    <xf numFmtId="2" fontId="4" fillId="0" borderId="0" xfId="22" applyNumberFormat="1" applyAlignment="1">
      <alignment horizontal="right"/>
      <protection/>
    </xf>
    <xf numFmtId="164" fontId="4" fillId="0" borderId="0" xfId="0" applyFont="1" applyAlignment="1" quotePrefix="1">
      <alignment horizontal="right"/>
    </xf>
    <xf numFmtId="2" fontId="6" fillId="0" borderId="0" xfId="24" applyNumberFormat="1" applyFont="1" applyAlignment="1">
      <alignment horizontal="left"/>
      <protection/>
    </xf>
    <xf numFmtId="164" fontId="4" fillId="0" borderId="0" xfId="0" applyFont="1" applyBorder="1" applyAlignment="1">
      <alignment/>
    </xf>
    <xf numFmtId="2" fontId="4" fillId="0" borderId="0" xfId="0" applyNumberFormat="1" applyFont="1" applyAlignment="1" quotePrefix="1">
      <alignment horizontal="left"/>
    </xf>
    <xf numFmtId="164" fontId="6" fillId="0" borderId="0" xfId="0" applyFont="1" applyAlignment="1" quotePrefix="1">
      <alignment horizontal="center"/>
    </xf>
    <xf numFmtId="1" fontId="4" fillId="0" borderId="0" xfId="22" applyNumberFormat="1" applyFont="1" applyAlignment="1">
      <alignment horizontal="left"/>
      <protection/>
    </xf>
    <xf numFmtId="2" fontId="4" fillId="0" borderId="0" xfId="22" applyNumberFormat="1" applyFont="1" applyAlignment="1" quotePrefix="1">
      <alignment horizontal="right"/>
      <protection/>
    </xf>
    <xf numFmtId="2" fontId="11" fillId="0" borderId="0" xfId="0" applyNumberFormat="1" applyFont="1" applyAlignment="1">
      <alignment horizontal="right"/>
    </xf>
    <xf numFmtId="2" fontId="4" fillId="0" borderId="0" xfId="24" applyNumberFormat="1" applyFont="1" applyAlignment="1">
      <alignment horizontal="center"/>
      <protection/>
    </xf>
    <xf numFmtId="2" fontId="4" fillId="0" borderId="0" xfId="24" applyNumberFormat="1" applyFont="1" applyAlignment="1" quotePrefix="1">
      <alignment horizontal="center"/>
      <protection/>
    </xf>
    <xf numFmtId="166" fontId="4" fillId="0" borderId="0" xfId="0" applyNumberFormat="1" applyFont="1" applyAlignment="1" quotePrefix="1">
      <alignment horizontal="center"/>
    </xf>
    <xf numFmtId="164" fontId="9" fillId="0" borderId="0" xfId="0" applyFont="1" applyAlignment="1" quotePrefix="1">
      <alignment horizontal="center"/>
    </xf>
    <xf numFmtId="1" fontId="4" fillId="0" borderId="0" xfId="23" applyNumberFormat="1" applyFont="1" applyAlignment="1" quotePrefix="1">
      <alignment horizontal="left"/>
      <protection/>
    </xf>
    <xf numFmtId="164" fontId="0" fillId="0" borderId="0" xfId="0" applyAlignment="1" quotePrefix="1">
      <alignment horizontal="left"/>
    </xf>
    <xf numFmtId="0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Alignment="1">
      <alignment horizontal="right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/>
    </xf>
    <xf numFmtId="1" fontId="11" fillId="0" borderId="0" xfId="0" applyNumberFormat="1" applyFont="1" applyAlignment="1">
      <alignment horizontal="right"/>
    </xf>
    <xf numFmtId="1" fontId="4" fillId="0" borderId="0" xfId="22" applyNumberFormat="1" applyAlignment="1">
      <alignment horizontal="right"/>
      <protection/>
    </xf>
    <xf numFmtId="1" fontId="0" fillId="0" borderId="0" xfId="0" applyNumberFormat="1" applyAlignment="1">
      <alignment horizontal="right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Alignment="1" quotePrefix="1">
      <alignment horizontal="right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 quotePrefix="1">
      <alignment horizontal="left"/>
      <protection locked="0"/>
    </xf>
    <xf numFmtId="164" fontId="0" fillId="0" borderId="2" xfId="0" applyBorder="1" applyAlignment="1">
      <alignment/>
    </xf>
    <xf numFmtId="47" fontId="0" fillId="0" borderId="0" xfId="0" applyNumberFormat="1" applyAlignment="1" quotePrefix="1">
      <alignment horizontal="center"/>
    </xf>
    <xf numFmtId="164" fontId="0" fillId="0" borderId="0" xfId="0" applyAlignment="1" quotePrefix="1">
      <alignment horizontal="center"/>
    </xf>
    <xf numFmtId="2" fontId="6" fillId="0" borderId="0" xfId="24" applyNumberFormat="1" applyFont="1" applyAlignment="1">
      <alignment horizontal="center"/>
      <protection/>
    </xf>
    <xf numFmtId="164" fontId="0" fillId="0" borderId="0" xfId="0" applyAlignment="1">
      <alignment horizontal="center"/>
    </xf>
    <xf numFmtId="0" fontId="7" fillId="0" borderId="0" xfId="24" applyFont="1" applyAlignment="1">
      <alignment horizontal="left"/>
      <protection/>
    </xf>
    <xf numFmtId="0" fontId="7" fillId="0" borderId="0" xfId="24" applyFont="1" applyAlignment="1" quotePrefix="1">
      <alignment horizontal="left"/>
      <protection/>
    </xf>
    <xf numFmtId="0" fontId="6" fillId="0" borderId="0" xfId="21" applyFont="1">
      <alignment/>
      <protection/>
    </xf>
    <xf numFmtId="0" fontId="4" fillId="0" borderId="0" xfId="21" applyFont="1" applyAlignment="1">
      <alignment horizontal="center" wrapText="1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left"/>
      <protection/>
    </xf>
    <xf numFmtId="168" fontId="4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3" xfId="21" applyFont="1" applyBorder="1">
      <alignment/>
      <protection/>
    </xf>
    <xf numFmtId="0" fontId="4" fillId="0" borderId="3" xfId="21" applyFont="1" applyBorder="1" applyAlignment="1">
      <alignment horizontal="center" wrapText="1"/>
      <protection/>
    </xf>
    <xf numFmtId="0" fontId="4" fillId="0" borderId="3" xfId="21" applyFont="1" applyBorder="1" applyAlignment="1">
      <alignment horizontal="left"/>
      <protection/>
    </xf>
    <xf numFmtId="168" fontId="4" fillId="0" borderId="3" xfId="21" applyNumberFormat="1" applyFont="1" applyFill="1" applyBorder="1" applyAlignment="1">
      <alignment horizontal="center" wrapText="1"/>
      <protection/>
    </xf>
    <xf numFmtId="168" fontId="4" fillId="0" borderId="3" xfId="21" applyNumberFormat="1" applyFont="1" applyFill="1" applyBorder="1" applyAlignment="1" quotePrefix="1">
      <alignment horizontal="center" wrapText="1"/>
      <protection/>
    </xf>
    <xf numFmtId="0" fontId="4" fillId="0" borderId="4" xfId="21" applyFont="1" applyBorder="1" applyAlignment="1">
      <alignment horizontal="center" wrapText="1"/>
      <protection/>
    </xf>
    <xf numFmtId="0" fontId="4" fillId="0" borderId="2" xfId="21" applyFont="1" applyBorder="1" applyAlignment="1">
      <alignment horizontal="center" wrapText="1"/>
      <protection/>
    </xf>
    <xf numFmtId="1" fontId="4" fillId="0" borderId="2" xfId="21" applyNumberFormat="1" applyFont="1" applyBorder="1">
      <alignment/>
      <protection/>
    </xf>
    <xf numFmtId="0" fontId="4" fillId="0" borderId="2" xfId="21" applyFont="1" applyBorder="1" applyAlignment="1">
      <alignment horizontal="left"/>
      <protection/>
    </xf>
    <xf numFmtId="0" fontId="4" fillId="0" borderId="2" xfId="21" applyFont="1" applyBorder="1" applyAlignment="1">
      <alignment horizontal="center"/>
      <protection/>
    </xf>
    <xf numFmtId="2" fontId="4" fillId="0" borderId="0" xfId="24" applyNumberFormat="1" applyFont="1" applyAlignment="1">
      <alignment horizontal="left"/>
      <protection/>
    </xf>
    <xf numFmtId="0" fontId="4" fillId="0" borderId="0" xfId="21" applyFont="1" applyAlignment="1" quotePrefix="1">
      <alignment horizontal="left"/>
      <protection/>
    </xf>
    <xf numFmtId="0" fontId="4" fillId="0" borderId="5" xfId="21" applyFont="1" applyBorder="1" applyAlignment="1">
      <alignment horizontal="center" wrapText="1"/>
      <protection/>
    </xf>
    <xf numFmtId="0" fontId="4" fillId="0" borderId="6" xfId="21" applyFont="1" applyBorder="1" applyAlignment="1">
      <alignment horizontal="center" wrapText="1"/>
      <protection/>
    </xf>
    <xf numFmtId="0" fontId="4" fillId="0" borderId="7" xfId="21" applyFont="1" applyBorder="1" applyAlignment="1">
      <alignment horizontal="center" wrapText="1"/>
      <protection/>
    </xf>
    <xf numFmtId="164" fontId="0" fillId="0" borderId="7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8" fontId="4" fillId="0" borderId="13" xfId="21" applyNumberFormat="1" applyFont="1" applyBorder="1" applyAlignment="1">
      <alignment horizontal="center" wrapText="1"/>
      <protection/>
    </xf>
    <xf numFmtId="168" fontId="4" fillId="0" borderId="14" xfId="21" applyNumberFormat="1" applyFont="1" applyBorder="1" applyAlignment="1">
      <alignment horizontal="center"/>
      <protection/>
    </xf>
    <xf numFmtId="164" fontId="0" fillId="0" borderId="15" xfId="0" applyBorder="1" applyAlignment="1">
      <alignment horizontal="center"/>
    </xf>
    <xf numFmtId="164" fontId="0" fillId="0" borderId="11" xfId="0" applyBorder="1" applyAlignment="1" quotePrefix="1">
      <alignment horizontal="center"/>
    </xf>
    <xf numFmtId="164" fontId="0" fillId="0" borderId="16" xfId="0" applyBorder="1" applyAlignment="1">
      <alignment/>
    </xf>
    <xf numFmtId="164" fontId="0" fillId="0" borderId="2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4" fillId="0" borderId="1" xfId="0" applyFont="1" applyBorder="1" applyAlignment="1">
      <alignment horizontal="right"/>
    </xf>
    <xf numFmtId="164" fontId="6" fillId="0" borderId="0" xfId="0" applyFont="1" applyAlignment="1">
      <alignment horizontal="right"/>
    </xf>
    <xf numFmtId="164" fontId="6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 applyProtection="1" quotePrefix="1">
      <alignment horizontal="right"/>
      <protection/>
    </xf>
    <xf numFmtId="164" fontId="9" fillId="0" borderId="0" xfId="0" applyFont="1" applyAlignment="1">
      <alignment/>
    </xf>
    <xf numFmtId="1" fontId="7" fillId="0" borderId="0" xfId="0" applyNumberFormat="1" applyFont="1" applyAlignment="1" quotePrefix="1">
      <alignment horizontal="left"/>
    </xf>
    <xf numFmtId="164" fontId="4" fillId="0" borderId="1" xfId="0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5DownriverTeam" xfId="21"/>
    <cellStyle name="Normal_jw2001res" xfId="22"/>
    <cellStyle name="Normal_racer01" xfId="23"/>
    <cellStyle name="Normal_Y2KMWCD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matsuno@msn.co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165"/>
  <sheetViews>
    <sheetView showGridLines="0" tabSelected="1" zoomScale="80" zoomScaleNormal="80" workbookViewId="0" topLeftCell="A1">
      <selection activeCell="A1" sqref="A1"/>
    </sheetView>
  </sheetViews>
  <sheetFormatPr defaultColWidth="9.75390625" defaultRowHeight="12.75"/>
  <cols>
    <col min="1" max="1" width="6.25390625" style="2" customWidth="1"/>
    <col min="2" max="2" width="15.375" style="3" customWidth="1"/>
    <col min="3" max="3" width="15.625" style="3" customWidth="1"/>
    <col min="4" max="4" width="21.00390625" style="3" customWidth="1"/>
    <col min="5" max="5" width="4.25390625" style="3" customWidth="1"/>
    <col min="6" max="6" width="8.75390625" style="4" customWidth="1"/>
    <col min="7" max="7" width="7.375" style="2" customWidth="1"/>
    <col min="8" max="8" width="8.125" style="4" customWidth="1"/>
    <col min="9" max="9" width="1.875" style="4" customWidth="1"/>
    <col min="10" max="10" width="10.25390625" style="4" customWidth="1"/>
    <col min="11" max="11" width="7.375" style="2" customWidth="1"/>
    <col min="12" max="12" width="8.25390625" style="4" customWidth="1"/>
    <col min="13" max="13" width="8.875" style="4" customWidth="1"/>
    <col min="14" max="14" width="11.625" style="3" customWidth="1"/>
    <col min="15" max="15" width="9.75390625" style="5" customWidth="1"/>
    <col min="16" max="16" width="15.00390625" style="5" customWidth="1"/>
    <col min="17" max="17" width="9.75390625" style="5" customWidth="1"/>
    <col min="18" max="18" width="4.25390625" style="3" customWidth="1"/>
    <col min="19" max="19" width="4.75390625" style="3" customWidth="1"/>
    <col min="20" max="21" width="11.625" style="3" customWidth="1"/>
    <col min="22" max="22" width="4.25390625" style="3" customWidth="1"/>
    <col min="23" max="23" width="4.75390625" style="3" customWidth="1"/>
    <col min="24" max="25" width="11.625" style="3" customWidth="1"/>
    <col min="26" max="26" width="9.75390625" style="6" customWidth="1"/>
    <col min="27" max="16384" width="11.625" style="3" customWidth="1"/>
  </cols>
  <sheetData>
    <row r="1" ht="12.75">
      <c r="D1" s="41" t="s">
        <v>187</v>
      </c>
    </row>
    <row r="2" ht="12.75">
      <c r="D2" s="41" t="s">
        <v>188</v>
      </c>
    </row>
    <row r="3" ht="4.5" customHeight="1">
      <c r="A3" s="3"/>
    </row>
    <row r="4" spans="1:4" ht="12.75">
      <c r="A4" s="7"/>
      <c r="D4" s="42" t="s">
        <v>146</v>
      </c>
    </row>
    <row r="5" spans="1:4" ht="12.75">
      <c r="A5" s="7"/>
      <c r="D5" s="54" t="s">
        <v>316</v>
      </c>
    </row>
    <row r="7" spans="1:13" ht="12.75">
      <c r="A7" s="43" t="s">
        <v>143</v>
      </c>
      <c r="B7" s="16"/>
      <c r="C7" s="16"/>
      <c r="G7" s="18" t="s">
        <v>4</v>
      </c>
      <c r="H7" s="12"/>
      <c r="I7" s="12"/>
      <c r="J7" s="12"/>
      <c r="K7" s="18" t="s">
        <v>5</v>
      </c>
      <c r="M7" s="12" t="s">
        <v>78</v>
      </c>
    </row>
    <row r="8" spans="1:13" ht="12.75">
      <c r="A8" s="7" t="s">
        <v>6</v>
      </c>
      <c r="B8" s="19" t="s">
        <v>30</v>
      </c>
      <c r="C8" s="11"/>
      <c r="D8" s="11" t="s">
        <v>7</v>
      </c>
      <c r="E8" s="11"/>
      <c r="F8" s="57" t="s">
        <v>8</v>
      </c>
      <c r="G8" s="69" t="s">
        <v>9</v>
      </c>
      <c r="H8" s="12" t="s">
        <v>10</v>
      </c>
      <c r="I8" s="12"/>
      <c r="J8" s="57" t="s">
        <v>8</v>
      </c>
      <c r="K8" s="69" t="s">
        <v>9</v>
      </c>
      <c r="L8" s="12" t="s">
        <v>10</v>
      </c>
      <c r="M8" s="12" t="s">
        <v>10</v>
      </c>
    </row>
    <row r="9" spans="1:16" ht="12.75">
      <c r="A9" s="44" t="s">
        <v>73</v>
      </c>
      <c r="B9" s="44" t="s">
        <v>119</v>
      </c>
      <c r="C9" s="55" t="s">
        <v>120</v>
      </c>
      <c r="D9" s="37" t="s">
        <v>189</v>
      </c>
      <c r="E9" s="37" t="s">
        <v>12</v>
      </c>
      <c r="F9" s="49">
        <v>214.98</v>
      </c>
      <c r="G9" s="70">
        <v>0</v>
      </c>
      <c r="H9" s="49">
        <f>G9+F9</f>
        <v>214.98</v>
      </c>
      <c r="I9" s="49"/>
      <c r="J9" s="38"/>
      <c r="K9" s="39"/>
      <c r="L9" s="38" t="s">
        <v>80</v>
      </c>
      <c r="M9" s="49">
        <f>H9</f>
        <v>214.98</v>
      </c>
      <c r="O9" s="3"/>
      <c r="P9" s="4"/>
    </row>
    <row r="10" spans="1:16" ht="12.75">
      <c r="A10" s="44" t="s">
        <v>74</v>
      </c>
      <c r="B10" s="44" t="s">
        <v>122</v>
      </c>
      <c r="C10" s="37" t="s">
        <v>123</v>
      </c>
      <c r="D10" s="64" t="s">
        <v>20</v>
      </c>
      <c r="E10" s="37" t="s">
        <v>11</v>
      </c>
      <c r="F10" s="49">
        <v>288.86</v>
      </c>
      <c r="G10" s="70">
        <v>50</v>
      </c>
      <c r="H10" s="49">
        <f>G10+F10</f>
        <v>338.86</v>
      </c>
      <c r="I10" s="49"/>
      <c r="J10" s="38">
        <v>282.29</v>
      </c>
      <c r="K10" s="39">
        <v>0</v>
      </c>
      <c r="L10" s="49">
        <f>K10+J10</f>
        <v>282.29</v>
      </c>
      <c r="M10" s="49">
        <f>L10</f>
        <v>282.29</v>
      </c>
      <c r="O10" s="3"/>
      <c r="P10" s="4"/>
    </row>
    <row r="12" spans="1:13" ht="12.75">
      <c r="A12" s="11" t="s">
        <v>16</v>
      </c>
      <c r="B12" s="16"/>
      <c r="C12" s="16"/>
      <c r="G12" s="18" t="s">
        <v>4</v>
      </c>
      <c r="H12" s="12"/>
      <c r="I12" s="12"/>
      <c r="J12" s="12"/>
      <c r="K12" s="18" t="s">
        <v>5</v>
      </c>
      <c r="M12" s="12" t="s">
        <v>78</v>
      </c>
    </row>
    <row r="13" spans="1:255" ht="12.75">
      <c r="A13" s="64" t="s">
        <v>73</v>
      </c>
      <c r="B13" s="64" t="s">
        <v>132</v>
      </c>
      <c r="C13" s="64" t="s">
        <v>133</v>
      </c>
      <c r="D13" s="64" t="s">
        <v>13</v>
      </c>
      <c r="E13" s="64" t="s">
        <v>11</v>
      </c>
      <c r="F13" s="65">
        <v>226.06</v>
      </c>
      <c r="G13" s="76">
        <v>0</v>
      </c>
      <c r="H13" s="49">
        <f>G13+F13</f>
        <v>226.06</v>
      </c>
      <c r="I13" s="4"/>
      <c r="J13" s="65" t="s">
        <v>191</v>
      </c>
      <c r="K13" s="76" t="s">
        <v>190</v>
      </c>
      <c r="L13" s="65" t="s">
        <v>191</v>
      </c>
      <c r="M13" s="74" t="str">
        <f aca="true" t="shared" si="0" ref="M13:M18">L13</f>
        <v>209.68</v>
      </c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</row>
    <row r="14" spans="1:255" ht="12.75">
      <c r="A14" s="64" t="s">
        <v>74</v>
      </c>
      <c r="B14" s="64" t="s">
        <v>18</v>
      </c>
      <c r="C14" s="64" t="s">
        <v>19</v>
      </c>
      <c r="D14" s="64" t="s">
        <v>20</v>
      </c>
      <c r="E14" s="64" t="s">
        <v>11</v>
      </c>
      <c r="F14" s="65">
        <v>218.43</v>
      </c>
      <c r="G14" s="76">
        <v>5</v>
      </c>
      <c r="H14" s="49">
        <f aca="true" t="shared" si="1" ref="H14:H22">G14+F14</f>
        <v>223.43</v>
      </c>
      <c r="I14" s="4"/>
      <c r="J14" s="65" t="s">
        <v>192</v>
      </c>
      <c r="K14" s="76" t="s">
        <v>190</v>
      </c>
      <c r="L14" s="65" t="s">
        <v>192</v>
      </c>
      <c r="M14" s="74" t="str">
        <f t="shared" si="0"/>
        <v>212.26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</row>
    <row r="15" spans="1:255" ht="12.75">
      <c r="A15" s="64" t="s">
        <v>75</v>
      </c>
      <c r="B15" s="64" t="s">
        <v>150</v>
      </c>
      <c r="C15" s="64" t="s">
        <v>151</v>
      </c>
      <c r="D15" s="64" t="s">
        <v>168</v>
      </c>
      <c r="E15" s="64" t="s">
        <v>145</v>
      </c>
      <c r="F15" s="65">
        <v>209.09</v>
      </c>
      <c r="G15" s="76">
        <v>10</v>
      </c>
      <c r="H15" s="49">
        <f t="shared" si="1"/>
        <v>219.09</v>
      </c>
      <c r="I15" s="4"/>
      <c r="J15" s="65" t="s">
        <v>193</v>
      </c>
      <c r="K15" s="76" t="s">
        <v>190</v>
      </c>
      <c r="L15" s="65" t="s">
        <v>193</v>
      </c>
      <c r="M15" s="74" t="str">
        <f t="shared" si="0"/>
        <v>212.37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</row>
    <row r="16" spans="1:255" ht="12.75">
      <c r="A16" s="64" t="s">
        <v>76</v>
      </c>
      <c r="B16" s="64" t="s">
        <v>38</v>
      </c>
      <c r="C16" s="64" t="s">
        <v>39</v>
      </c>
      <c r="D16" s="64" t="s">
        <v>40</v>
      </c>
      <c r="E16" s="64" t="s">
        <v>11</v>
      </c>
      <c r="F16" s="65"/>
      <c r="G16" s="76"/>
      <c r="H16" s="38" t="s">
        <v>15</v>
      </c>
      <c r="I16" s="4"/>
      <c r="J16" s="65" t="s">
        <v>194</v>
      </c>
      <c r="K16" s="76" t="s">
        <v>77</v>
      </c>
      <c r="L16" s="65" t="s">
        <v>195</v>
      </c>
      <c r="M16" s="74" t="str">
        <f t="shared" si="0"/>
        <v>221.44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</row>
    <row r="17" spans="1:255" ht="12.75">
      <c r="A17" s="64" t="s">
        <v>77</v>
      </c>
      <c r="B17" s="64" t="s">
        <v>21</v>
      </c>
      <c r="C17" s="64" t="s">
        <v>22</v>
      </c>
      <c r="D17" s="64" t="s">
        <v>23</v>
      </c>
      <c r="E17" s="64" t="s">
        <v>11</v>
      </c>
      <c r="F17" s="65">
        <v>230.93</v>
      </c>
      <c r="G17" s="76">
        <v>0</v>
      </c>
      <c r="H17" s="49">
        <f t="shared" si="1"/>
        <v>230.93</v>
      </c>
      <c r="I17" s="4"/>
      <c r="J17" s="65" t="s">
        <v>196</v>
      </c>
      <c r="K17" s="76" t="s">
        <v>190</v>
      </c>
      <c r="L17" s="65" t="s">
        <v>196</v>
      </c>
      <c r="M17" s="74" t="str">
        <f t="shared" si="0"/>
        <v>223.43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</row>
    <row r="18" spans="1:255" ht="12.75">
      <c r="A18" s="64" t="s">
        <v>97</v>
      </c>
      <c r="B18" s="64" t="s">
        <v>155</v>
      </c>
      <c r="C18" s="64" t="s">
        <v>156</v>
      </c>
      <c r="D18" s="64" t="s">
        <v>182</v>
      </c>
      <c r="E18" s="64" t="s">
        <v>145</v>
      </c>
      <c r="F18" s="65">
        <v>245.53</v>
      </c>
      <c r="G18" s="76">
        <v>55</v>
      </c>
      <c r="H18" s="49">
        <f t="shared" si="1"/>
        <v>300.53</v>
      </c>
      <c r="I18" s="4"/>
      <c r="J18" s="65" t="s">
        <v>197</v>
      </c>
      <c r="K18" s="76" t="s">
        <v>190</v>
      </c>
      <c r="L18" s="65" t="s">
        <v>197</v>
      </c>
      <c r="M18" s="74" t="str">
        <f t="shared" si="0"/>
        <v>226.36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  <c r="IU18" s="67"/>
    </row>
    <row r="19" spans="1:255" ht="12.75">
      <c r="A19" s="64" t="s">
        <v>98</v>
      </c>
      <c r="B19" s="64" t="s">
        <v>198</v>
      </c>
      <c r="C19" s="64" t="s">
        <v>186</v>
      </c>
      <c r="D19" s="64" t="s">
        <v>179</v>
      </c>
      <c r="E19" s="64" t="s">
        <v>11</v>
      </c>
      <c r="F19" s="65" t="s">
        <v>199</v>
      </c>
      <c r="G19" s="76" t="s">
        <v>190</v>
      </c>
      <c r="H19" s="65" t="s">
        <v>199</v>
      </c>
      <c r="I19" s="4"/>
      <c r="J19" s="4">
        <v>242.92</v>
      </c>
      <c r="K19" s="77">
        <v>5</v>
      </c>
      <c r="L19" s="49">
        <f>K19+J19</f>
        <v>247.92</v>
      </c>
      <c r="M19" s="74" t="str">
        <f>H19</f>
        <v>230.72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</row>
    <row r="20" spans="1:255" ht="12.75">
      <c r="A20" s="64" t="s">
        <v>99</v>
      </c>
      <c r="B20" s="64" t="s">
        <v>117</v>
      </c>
      <c r="C20" s="64" t="s">
        <v>149</v>
      </c>
      <c r="D20" s="64" t="s">
        <v>31</v>
      </c>
      <c r="E20" s="64" t="s">
        <v>11</v>
      </c>
      <c r="F20" s="65">
        <v>232.92</v>
      </c>
      <c r="G20" s="76">
        <v>15</v>
      </c>
      <c r="H20" s="49">
        <f t="shared" si="1"/>
        <v>247.92</v>
      </c>
      <c r="I20" s="4"/>
      <c r="J20" s="65" t="s">
        <v>200</v>
      </c>
      <c r="K20" s="76" t="s">
        <v>190</v>
      </c>
      <c r="L20" s="65" t="s">
        <v>200</v>
      </c>
      <c r="M20" s="74" t="str">
        <f>L20</f>
        <v>231.52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</row>
    <row r="21" spans="1:255" ht="12.75">
      <c r="A21" s="64" t="s">
        <v>100</v>
      </c>
      <c r="B21" s="64" t="s">
        <v>201</v>
      </c>
      <c r="C21" s="64" t="s">
        <v>93</v>
      </c>
      <c r="D21" s="64" t="s">
        <v>13</v>
      </c>
      <c r="E21" s="64" t="s">
        <v>11</v>
      </c>
      <c r="F21" s="65">
        <v>239.07</v>
      </c>
      <c r="G21" s="76">
        <v>5</v>
      </c>
      <c r="H21" s="49">
        <f t="shared" si="1"/>
        <v>244.07</v>
      </c>
      <c r="I21" s="4"/>
      <c r="J21" s="65" t="s">
        <v>202</v>
      </c>
      <c r="K21" s="76" t="s">
        <v>190</v>
      </c>
      <c r="L21" s="65" t="s">
        <v>202</v>
      </c>
      <c r="M21" s="74" t="str">
        <f>L21</f>
        <v>236.19</v>
      </c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</row>
    <row r="22" spans="1:255" ht="12.75">
      <c r="A22" s="64" t="s">
        <v>101</v>
      </c>
      <c r="B22" s="64" t="s">
        <v>35</v>
      </c>
      <c r="C22" s="64" t="s">
        <v>131</v>
      </c>
      <c r="D22" s="64" t="s">
        <v>31</v>
      </c>
      <c r="E22" s="64" t="s">
        <v>11</v>
      </c>
      <c r="F22" s="65">
        <v>225.83</v>
      </c>
      <c r="G22" s="76">
        <v>55</v>
      </c>
      <c r="H22" s="49">
        <f t="shared" si="1"/>
        <v>280.83000000000004</v>
      </c>
      <c r="I22" s="4"/>
      <c r="J22" s="65">
        <v>237.5</v>
      </c>
      <c r="K22" s="76">
        <v>0</v>
      </c>
      <c r="L22" s="49">
        <f aca="true" t="shared" si="2" ref="L22:L27">K22+J22</f>
        <v>237.5</v>
      </c>
      <c r="M22" s="74">
        <f>L22</f>
        <v>237.5</v>
      </c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</row>
    <row r="23" spans="1:255" ht="12.75">
      <c r="A23" s="64" t="s">
        <v>102</v>
      </c>
      <c r="B23" s="64" t="s">
        <v>26</v>
      </c>
      <c r="C23" s="64" t="s">
        <v>41</v>
      </c>
      <c r="D23" s="64" t="s">
        <v>42</v>
      </c>
      <c r="E23" s="64" t="s">
        <v>12</v>
      </c>
      <c r="F23" s="65" t="s">
        <v>203</v>
      </c>
      <c r="G23" s="76" t="s">
        <v>77</v>
      </c>
      <c r="H23" s="65" t="s">
        <v>204</v>
      </c>
      <c r="I23" s="4"/>
      <c r="J23" s="4">
        <v>268.24</v>
      </c>
      <c r="K23" s="77">
        <v>0</v>
      </c>
      <c r="L23" s="49">
        <f t="shared" si="2"/>
        <v>268.24</v>
      </c>
      <c r="M23" s="74" t="str">
        <f aca="true" t="shared" si="3" ref="M23:M28">H23</f>
        <v>245.16</v>
      </c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</row>
    <row r="24" spans="1:255" ht="12.75">
      <c r="A24" s="64" t="s">
        <v>103</v>
      </c>
      <c r="B24" s="75" t="s">
        <v>108</v>
      </c>
      <c r="C24" s="64" t="s">
        <v>14</v>
      </c>
      <c r="D24" s="75" t="s">
        <v>512</v>
      </c>
      <c r="E24" s="64" t="s">
        <v>11</v>
      </c>
      <c r="F24" s="65" t="s">
        <v>205</v>
      </c>
      <c r="G24" s="76" t="s">
        <v>77</v>
      </c>
      <c r="H24" s="65" t="s">
        <v>206</v>
      </c>
      <c r="L24" s="77" t="s">
        <v>80</v>
      </c>
      <c r="M24" s="74" t="str">
        <f t="shared" si="3"/>
        <v>251.64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</row>
    <row r="25" spans="1:255" ht="12.75">
      <c r="A25" s="64" t="s">
        <v>126</v>
      </c>
      <c r="B25" s="64" t="s">
        <v>134</v>
      </c>
      <c r="C25" s="64" t="s">
        <v>135</v>
      </c>
      <c r="D25" s="64" t="s">
        <v>13</v>
      </c>
      <c r="E25" s="64" t="s">
        <v>11</v>
      </c>
      <c r="F25" s="65" t="s">
        <v>207</v>
      </c>
      <c r="G25" s="76" t="s">
        <v>77</v>
      </c>
      <c r="H25" s="65" t="s">
        <v>208</v>
      </c>
      <c r="L25" s="77" t="s">
        <v>80</v>
      </c>
      <c r="M25" s="74" t="str">
        <f t="shared" si="3"/>
        <v>262.58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</row>
    <row r="26" spans="1:255" ht="12.75">
      <c r="A26" s="64" t="s">
        <v>127</v>
      </c>
      <c r="B26" s="64" t="s">
        <v>24</v>
      </c>
      <c r="C26" s="64" t="s">
        <v>25</v>
      </c>
      <c r="D26" s="64" t="s">
        <v>138</v>
      </c>
      <c r="E26" s="64" t="s">
        <v>11</v>
      </c>
      <c r="F26" s="65" t="s">
        <v>209</v>
      </c>
      <c r="G26" s="76" t="s">
        <v>77</v>
      </c>
      <c r="H26" s="65" t="s">
        <v>210</v>
      </c>
      <c r="I26" s="4"/>
      <c r="J26" s="4">
        <v>272.09</v>
      </c>
      <c r="K26" s="77">
        <v>0</v>
      </c>
      <c r="L26" s="49">
        <f t="shared" si="2"/>
        <v>272.09</v>
      </c>
      <c r="M26" s="74" t="str">
        <f t="shared" si="3"/>
        <v>263.36</v>
      </c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</row>
    <row r="27" spans="1:255" ht="12.75">
      <c r="A27" s="64" t="s">
        <v>128</v>
      </c>
      <c r="B27" s="64" t="s">
        <v>211</v>
      </c>
      <c r="C27" s="64" t="s">
        <v>212</v>
      </c>
      <c r="D27" s="64" t="s">
        <v>213</v>
      </c>
      <c r="E27" s="64" t="s">
        <v>11</v>
      </c>
      <c r="F27" s="65" t="s">
        <v>214</v>
      </c>
      <c r="G27" s="76" t="s">
        <v>190</v>
      </c>
      <c r="H27" s="65" t="s">
        <v>214</v>
      </c>
      <c r="I27" s="4"/>
      <c r="J27" s="4">
        <v>287.36</v>
      </c>
      <c r="K27" s="77">
        <v>10</v>
      </c>
      <c r="L27" s="49">
        <f t="shared" si="2"/>
        <v>297.36</v>
      </c>
      <c r="M27" s="74" t="str">
        <f t="shared" si="3"/>
        <v>278.29</v>
      </c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</row>
    <row r="28" spans="1:255" ht="12.75">
      <c r="A28" s="64" t="s">
        <v>129</v>
      </c>
      <c r="B28" s="75" t="s">
        <v>513</v>
      </c>
      <c r="C28" s="64" t="s">
        <v>152</v>
      </c>
      <c r="D28" s="64" t="s">
        <v>165</v>
      </c>
      <c r="E28" s="64" t="s">
        <v>166</v>
      </c>
      <c r="F28" s="65" t="s">
        <v>215</v>
      </c>
      <c r="G28" s="76" t="s">
        <v>216</v>
      </c>
      <c r="H28" s="65" t="s">
        <v>217</v>
      </c>
      <c r="L28" s="77" t="s">
        <v>80</v>
      </c>
      <c r="M28" s="74" t="str">
        <f t="shared" si="3"/>
        <v>282.57</v>
      </c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</row>
    <row r="29" spans="1:255" ht="12.75">
      <c r="A29" s="64" t="s">
        <v>130</v>
      </c>
      <c r="B29" s="64" t="s">
        <v>153</v>
      </c>
      <c r="C29" s="64" t="s">
        <v>154</v>
      </c>
      <c r="D29" s="64" t="s">
        <v>180</v>
      </c>
      <c r="E29" s="64" t="s">
        <v>88</v>
      </c>
      <c r="F29" s="65">
        <v>283.28</v>
      </c>
      <c r="G29" s="76">
        <v>55</v>
      </c>
      <c r="H29" s="49">
        <f>G29+F29</f>
        <v>338.28</v>
      </c>
      <c r="I29" s="4"/>
      <c r="J29" s="65" t="s">
        <v>218</v>
      </c>
      <c r="K29" s="76" t="s">
        <v>128</v>
      </c>
      <c r="L29" s="65" t="s">
        <v>219</v>
      </c>
      <c r="M29" s="74" t="str">
        <f>L29</f>
        <v>304.23</v>
      </c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</row>
    <row r="30" spans="1:255" ht="12.75">
      <c r="A30" s="64" t="s">
        <v>136</v>
      </c>
      <c r="B30" s="64" t="s">
        <v>27</v>
      </c>
      <c r="C30" s="64" t="s">
        <v>43</v>
      </c>
      <c r="D30" s="64" t="s">
        <v>17</v>
      </c>
      <c r="E30" s="64" t="s">
        <v>12</v>
      </c>
      <c r="F30" s="65" t="s">
        <v>220</v>
      </c>
      <c r="G30" s="76" t="s">
        <v>190</v>
      </c>
      <c r="H30" s="65" t="s">
        <v>220</v>
      </c>
      <c r="I30" s="4"/>
      <c r="J30" s="4">
        <v>318.08</v>
      </c>
      <c r="K30" s="77">
        <v>5</v>
      </c>
      <c r="L30" s="49">
        <f>K30+J30</f>
        <v>323.08</v>
      </c>
      <c r="M30" s="74" t="str">
        <f>H30</f>
        <v>313.07</v>
      </c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  <c r="IU30" s="67"/>
    </row>
    <row r="31" spans="1:4" ht="12.75">
      <c r="A31" s="7"/>
      <c r="D31" s="10"/>
    </row>
    <row r="32" spans="1:13" ht="12.75">
      <c r="A32" s="11" t="s">
        <v>3</v>
      </c>
      <c r="G32" s="18" t="s">
        <v>4</v>
      </c>
      <c r="H32" s="12"/>
      <c r="I32" s="12"/>
      <c r="J32" s="12"/>
      <c r="K32" s="18" t="s">
        <v>5</v>
      </c>
      <c r="M32" s="12" t="s">
        <v>78</v>
      </c>
    </row>
    <row r="33" spans="1:13" ht="12.75">
      <c r="A33" s="44">
        <v>1</v>
      </c>
      <c r="B33" s="37" t="s">
        <v>108</v>
      </c>
      <c r="C33" s="1" t="s">
        <v>14</v>
      </c>
      <c r="D33" s="37" t="s">
        <v>512</v>
      </c>
      <c r="E33" s="1" t="s">
        <v>11</v>
      </c>
      <c r="F33" s="49">
        <v>261.61</v>
      </c>
      <c r="G33" s="70">
        <v>10</v>
      </c>
      <c r="H33" s="49">
        <f>G33+F33</f>
        <v>271.61</v>
      </c>
      <c r="I33" s="49"/>
      <c r="J33" s="38">
        <v>264.02</v>
      </c>
      <c r="K33" s="39">
        <v>0</v>
      </c>
      <c r="L33" s="49">
        <f>K33+J33</f>
        <v>264.02</v>
      </c>
      <c r="M33" s="49">
        <f>L33</f>
        <v>264.02</v>
      </c>
    </row>
    <row r="34" spans="1:13" ht="12.75">
      <c r="A34" s="15"/>
      <c r="C34" s="16"/>
      <c r="F34" s="14"/>
      <c r="G34" s="71"/>
      <c r="H34" s="66"/>
      <c r="I34" s="66"/>
      <c r="J34" s="66"/>
      <c r="K34" s="71"/>
      <c r="L34" s="66"/>
      <c r="M34" s="66"/>
    </row>
    <row r="35" spans="1:26" ht="12.75">
      <c r="A35" s="11" t="s">
        <v>115</v>
      </c>
      <c r="G35" s="18" t="s">
        <v>4</v>
      </c>
      <c r="H35" s="12"/>
      <c r="I35" s="12"/>
      <c r="J35" s="12"/>
      <c r="K35" s="18" t="s">
        <v>5</v>
      </c>
      <c r="M35" s="12" t="s">
        <v>78</v>
      </c>
      <c r="O35" s="4"/>
      <c r="P35" s="4"/>
      <c r="Q35" s="3"/>
      <c r="U35" s="5"/>
      <c r="X35" s="6"/>
      <c r="Z35" s="3"/>
    </row>
    <row r="36" spans="1:13" s="67" customFormat="1" ht="12.75">
      <c r="A36" s="64" t="s">
        <v>73</v>
      </c>
      <c r="B36" s="64" t="s">
        <v>221</v>
      </c>
      <c r="C36" s="64" t="s">
        <v>212</v>
      </c>
      <c r="D36" s="64" t="s">
        <v>213</v>
      </c>
      <c r="E36" s="64" t="s">
        <v>11</v>
      </c>
      <c r="F36" s="65">
        <v>316.43</v>
      </c>
      <c r="G36" s="76">
        <v>110</v>
      </c>
      <c r="H36" s="49">
        <f>G36+F36</f>
        <v>426.43</v>
      </c>
      <c r="I36" s="74"/>
      <c r="J36" s="65" t="s">
        <v>222</v>
      </c>
      <c r="K36" s="76" t="s">
        <v>128</v>
      </c>
      <c r="L36" s="65" t="s">
        <v>223</v>
      </c>
      <c r="M36" s="74" t="str">
        <f>L36</f>
        <v>333.61</v>
      </c>
    </row>
    <row r="37" spans="1:13" s="67" customFormat="1" ht="12.75">
      <c r="A37" s="64" t="s">
        <v>74</v>
      </c>
      <c r="B37" s="64" t="s">
        <v>224</v>
      </c>
      <c r="C37" s="64" t="s">
        <v>225</v>
      </c>
      <c r="D37" s="64" t="s">
        <v>13</v>
      </c>
      <c r="E37" s="64" t="s">
        <v>11</v>
      </c>
      <c r="F37" s="65"/>
      <c r="G37" s="76"/>
      <c r="H37" s="38" t="s">
        <v>15</v>
      </c>
      <c r="I37" s="74"/>
      <c r="J37" s="65" t="s">
        <v>226</v>
      </c>
      <c r="K37" s="76" t="s">
        <v>227</v>
      </c>
      <c r="L37" s="65" t="s">
        <v>228</v>
      </c>
      <c r="M37" s="74" t="str">
        <f>L37</f>
        <v>429.55</v>
      </c>
    </row>
    <row r="38" spans="2:26" ht="12.75">
      <c r="B38" s="9"/>
      <c r="N38" s="5"/>
      <c r="P38" s="4"/>
      <c r="Q38" s="3"/>
      <c r="V38" s="6"/>
      <c r="Z38" s="3"/>
    </row>
    <row r="39" spans="1:26" ht="12.75">
      <c r="A39" s="11" t="s">
        <v>37</v>
      </c>
      <c r="G39" s="18" t="s">
        <v>4</v>
      </c>
      <c r="H39" s="12"/>
      <c r="I39" s="12"/>
      <c r="J39" s="12"/>
      <c r="K39" s="18" t="s">
        <v>5</v>
      </c>
      <c r="M39" s="12" t="s">
        <v>78</v>
      </c>
      <c r="O39" s="4"/>
      <c r="P39" s="4"/>
      <c r="Q39" s="3"/>
      <c r="U39" s="5"/>
      <c r="X39" s="6"/>
      <c r="Z39" s="3"/>
    </row>
    <row r="40" spans="1:13" s="67" customFormat="1" ht="12.75">
      <c r="A40" s="64" t="s">
        <v>73</v>
      </c>
      <c r="B40" s="64" t="s">
        <v>229</v>
      </c>
      <c r="C40" s="64" t="s">
        <v>230</v>
      </c>
      <c r="D40" s="64" t="s">
        <v>231</v>
      </c>
      <c r="E40" s="64" t="s">
        <v>11</v>
      </c>
      <c r="F40" s="65">
        <v>270.39</v>
      </c>
      <c r="G40" s="76">
        <v>5</v>
      </c>
      <c r="H40" s="49">
        <f>G40+F40</f>
        <v>275.39</v>
      </c>
      <c r="I40" s="74"/>
      <c r="J40" s="65" t="s">
        <v>232</v>
      </c>
      <c r="K40" s="76" t="s">
        <v>190</v>
      </c>
      <c r="L40" s="65" t="s">
        <v>232</v>
      </c>
      <c r="M40" s="74" t="str">
        <f>L40</f>
        <v>244.84</v>
      </c>
    </row>
    <row r="41" spans="1:13" s="67" customFormat="1" ht="12.75">
      <c r="A41" s="64" t="s">
        <v>74</v>
      </c>
      <c r="B41" s="64" t="s">
        <v>36</v>
      </c>
      <c r="C41" s="64" t="s">
        <v>233</v>
      </c>
      <c r="D41" s="67" t="s">
        <v>346</v>
      </c>
      <c r="E41" s="67" t="s">
        <v>11</v>
      </c>
      <c r="F41" s="74">
        <v>275.39</v>
      </c>
      <c r="G41" s="77">
        <v>15</v>
      </c>
      <c r="H41" s="49">
        <f>G41+F41</f>
        <v>290.39</v>
      </c>
      <c r="I41" s="74"/>
      <c r="J41" s="65" t="s">
        <v>234</v>
      </c>
      <c r="K41" s="76" t="s">
        <v>128</v>
      </c>
      <c r="L41" s="65" t="s">
        <v>235</v>
      </c>
      <c r="M41" s="74" t="str">
        <f>L41</f>
        <v>262.22</v>
      </c>
    </row>
    <row r="42" spans="1:13" s="67" customFormat="1" ht="12.75">
      <c r="A42" s="64" t="s">
        <v>75</v>
      </c>
      <c r="B42" s="64" t="s">
        <v>236</v>
      </c>
      <c r="C42" s="64" t="s">
        <v>157</v>
      </c>
      <c r="D42" s="64" t="s">
        <v>13</v>
      </c>
      <c r="E42" s="64" t="s">
        <v>11</v>
      </c>
      <c r="F42" s="65" t="s">
        <v>237</v>
      </c>
      <c r="G42" s="76" t="s">
        <v>190</v>
      </c>
      <c r="H42" s="65" t="s">
        <v>237</v>
      </c>
      <c r="I42" s="74"/>
      <c r="J42" s="74">
        <v>269.66</v>
      </c>
      <c r="K42" s="77">
        <v>10</v>
      </c>
      <c r="L42" s="74">
        <f>K42+J42</f>
        <v>279.66</v>
      </c>
      <c r="M42" s="74" t="str">
        <f>H42</f>
        <v>267.78</v>
      </c>
    </row>
    <row r="43" spans="1:13" s="67" customFormat="1" ht="12.75">
      <c r="A43" s="64" t="s">
        <v>76</v>
      </c>
      <c r="B43" s="64" t="s">
        <v>158</v>
      </c>
      <c r="C43" s="64" t="s">
        <v>159</v>
      </c>
      <c r="D43" s="64" t="s">
        <v>183</v>
      </c>
      <c r="E43" s="64" t="s">
        <v>145</v>
      </c>
      <c r="F43" s="65" t="s">
        <v>238</v>
      </c>
      <c r="G43" s="76" t="s">
        <v>101</v>
      </c>
      <c r="H43" s="65" t="s">
        <v>239</v>
      </c>
      <c r="I43" s="74"/>
      <c r="J43" s="74">
        <v>286.64</v>
      </c>
      <c r="K43" s="77">
        <v>5</v>
      </c>
      <c r="L43" s="74">
        <f>K43+J43</f>
        <v>291.64</v>
      </c>
      <c r="M43" s="74" t="str">
        <f>H43</f>
        <v>287.06</v>
      </c>
    </row>
    <row r="44" spans="1:13" s="67" customFormat="1" ht="12.75">
      <c r="A44" s="64" t="s">
        <v>77</v>
      </c>
      <c r="B44" s="64" t="s">
        <v>124</v>
      </c>
      <c r="C44" s="64" t="s">
        <v>125</v>
      </c>
      <c r="D44" s="64" t="s">
        <v>141</v>
      </c>
      <c r="E44" s="64" t="s">
        <v>11</v>
      </c>
      <c r="F44" s="65" t="s">
        <v>240</v>
      </c>
      <c r="G44" s="76" t="s">
        <v>101</v>
      </c>
      <c r="H44" s="65" t="s">
        <v>241</v>
      </c>
      <c r="I44" s="74"/>
      <c r="J44" s="74">
        <v>290.98</v>
      </c>
      <c r="K44" s="77">
        <v>105</v>
      </c>
      <c r="L44" s="74">
        <f>K44+J44</f>
        <v>395.98</v>
      </c>
      <c r="M44" s="74" t="str">
        <f>H44</f>
        <v>313.19</v>
      </c>
    </row>
    <row r="45" spans="1:13" s="67" customFormat="1" ht="12.75">
      <c r="A45" s="64" t="s">
        <v>97</v>
      </c>
      <c r="B45" s="64" t="s">
        <v>242</v>
      </c>
      <c r="C45" s="64" t="s">
        <v>243</v>
      </c>
      <c r="D45" s="64" t="s">
        <v>13</v>
      </c>
      <c r="E45" s="64" t="s">
        <v>11</v>
      </c>
      <c r="F45" s="65">
        <v>307.9</v>
      </c>
      <c r="G45" s="76">
        <v>10</v>
      </c>
      <c r="H45" s="49">
        <f>G45+F45</f>
        <v>317.9</v>
      </c>
      <c r="I45" s="74"/>
      <c r="J45" s="65" t="s">
        <v>244</v>
      </c>
      <c r="K45" s="76" t="s">
        <v>77</v>
      </c>
      <c r="L45" s="65" t="s">
        <v>245</v>
      </c>
      <c r="M45" s="74" t="str">
        <f>L45</f>
        <v>316.47</v>
      </c>
    </row>
    <row r="46" spans="1:13" s="67" customFormat="1" ht="12.75">
      <c r="A46" s="64" t="s">
        <v>98</v>
      </c>
      <c r="B46" s="64" t="s">
        <v>246</v>
      </c>
      <c r="C46" s="64" t="s">
        <v>247</v>
      </c>
      <c r="D46" s="64" t="s">
        <v>248</v>
      </c>
      <c r="E46" s="64" t="s">
        <v>11</v>
      </c>
      <c r="F46" s="65" t="s">
        <v>249</v>
      </c>
      <c r="G46" s="76" t="s">
        <v>128</v>
      </c>
      <c r="H46" s="65" t="s">
        <v>250</v>
      </c>
      <c r="I46" s="74"/>
      <c r="J46" s="74"/>
      <c r="K46" s="77"/>
      <c r="L46" s="74" t="s">
        <v>80</v>
      </c>
      <c r="M46" s="74" t="str">
        <f>H46</f>
        <v>317.11</v>
      </c>
    </row>
    <row r="48" spans="1:13" ht="12.75">
      <c r="A48" s="43" t="s">
        <v>121</v>
      </c>
      <c r="C48" s="16"/>
      <c r="F48" s="14"/>
      <c r="G48" s="18" t="s">
        <v>4</v>
      </c>
      <c r="H48" s="12"/>
      <c r="I48" s="12"/>
      <c r="J48" s="12"/>
      <c r="K48" s="18" t="s">
        <v>5</v>
      </c>
      <c r="L48" s="66"/>
      <c r="M48" s="66"/>
    </row>
    <row r="49" spans="1:13" s="67" customFormat="1" ht="12.75">
      <c r="A49" s="64" t="s">
        <v>73</v>
      </c>
      <c r="B49" s="64" t="s">
        <v>119</v>
      </c>
      <c r="C49" s="64" t="s">
        <v>120</v>
      </c>
      <c r="D49" s="64" t="s">
        <v>189</v>
      </c>
      <c r="E49" s="64" t="s">
        <v>12</v>
      </c>
      <c r="F49" s="65" t="s">
        <v>252</v>
      </c>
      <c r="G49" s="76" t="s">
        <v>77</v>
      </c>
      <c r="H49" s="65" t="s">
        <v>253</v>
      </c>
      <c r="I49" s="74"/>
      <c r="J49" s="74"/>
      <c r="K49" s="77"/>
      <c r="L49" s="74" t="s">
        <v>80</v>
      </c>
      <c r="M49" s="74" t="str">
        <f>H49</f>
        <v>222.18</v>
      </c>
    </row>
    <row r="50" spans="1:13" s="67" customFormat="1" ht="12.75">
      <c r="A50" s="64" t="s">
        <v>74</v>
      </c>
      <c r="B50" s="64" t="s">
        <v>221</v>
      </c>
      <c r="C50" s="64" t="s">
        <v>212</v>
      </c>
      <c r="D50" s="64" t="s">
        <v>213</v>
      </c>
      <c r="E50" s="64" t="s">
        <v>11</v>
      </c>
      <c r="F50" s="65">
        <v>307.16</v>
      </c>
      <c r="G50" s="76">
        <v>65</v>
      </c>
      <c r="H50" s="49">
        <f>G50+F50</f>
        <v>372.16</v>
      </c>
      <c r="I50" s="74"/>
      <c r="J50" s="65" t="s">
        <v>254</v>
      </c>
      <c r="K50" s="76" t="s">
        <v>216</v>
      </c>
      <c r="L50" s="65" t="s">
        <v>255</v>
      </c>
      <c r="M50" s="74" t="str">
        <f>L50</f>
        <v>361.03</v>
      </c>
    </row>
    <row r="51" spans="1:13" ht="12.75">
      <c r="A51" s="15"/>
      <c r="C51" s="16"/>
      <c r="F51" s="14"/>
      <c r="G51" s="71"/>
      <c r="H51" s="66"/>
      <c r="I51" s="66"/>
      <c r="J51" s="66"/>
      <c r="K51" s="71"/>
      <c r="L51" s="66"/>
      <c r="M51" s="66"/>
    </row>
    <row r="52" spans="1:26" ht="12.75">
      <c r="A52" s="43" t="s">
        <v>113</v>
      </c>
      <c r="G52" s="18" t="s">
        <v>4</v>
      </c>
      <c r="H52" s="12"/>
      <c r="I52" s="12"/>
      <c r="J52" s="12"/>
      <c r="K52" s="18" t="s">
        <v>5</v>
      </c>
      <c r="M52" s="12" t="s">
        <v>78</v>
      </c>
      <c r="O52" s="4"/>
      <c r="P52" s="4"/>
      <c r="Q52" s="3"/>
      <c r="U52" s="5"/>
      <c r="X52" s="6"/>
      <c r="Z52" s="3"/>
    </row>
    <row r="53" spans="1:13" s="67" customFormat="1" ht="12.75">
      <c r="A53" s="64" t="s">
        <v>73</v>
      </c>
      <c r="B53" s="64" t="s">
        <v>160</v>
      </c>
      <c r="C53" s="64" t="s">
        <v>161</v>
      </c>
      <c r="D53" s="64" t="s">
        <v>167</v>
      </c>
      <c r="E53" s="64" t="s">
        <v>11</v>
      </c>
      <c r="F53" s="65" t="s">
        <v>256</v>
      </c>
      <c r="G53" s="76" t="s">
        <v>77</v>
      </c>
      <c r="H53" s="65" t="s">
        <v>257</v>
      </c>
      <c r="I53" s="74"/>
      <c r="J53" s="74">
        <v>272.74</v>
      </c>
      <c r="K53" s="77">
        <v>5</v>
      </c>
      <c r="L53" s="74">
        <f>K53+J53</f>
        <v>277.74</v>
      </c>
      <c r="M53" s="74" t="str">
        <f>H53</f>
        <v>272.37</v>
      </c>
    </row>
    <row r="54" spans="1:13" s="67" customFormat="1" ht="12.75">
      <c r="A54" s="64" t="s">
        <v>74</v>
      </c>
      <c r="B54" s="64" t="s">
        <v>162</v>
      </c>
      <c r="C54" s="64" t="s">
        <v>163</v>
      </c>
      <c r="D54" s="64" t="s">
        <v>258</v>
      </c>
      <c r="E54" s="64" t="s">
        <v>11</v>
      </c>
      <c r="F54" s="65">
        <v>319.94</v>
      </c>
      <c r="G54" s="76">
        <v>0</v>
      </c>
      <c r="H54" s="49">
        <f>G54+F54</f>
        <v>319.94</v>
      </c>
      <c r="I54" s="74"/>
      <c r="J54" s="65" t="s">
        <v>259</v>
      </c>
      <c r="K54" s="76" t="s">
        <v>101</v>
      </c>
      <c r="L54" s="65" t="s">
        <v>260</v>
      </c>
      <c r="M54" s="74" t="str">
        <f>L54</f>
        <v>302.12</v>
      </c>
    </row>
    <row r="55" spans="1:13" s="67" customFormat="1" ht="12.75">
      <c r="A55" s="64" t="s">
        <v>75</v>
      </c>
      <c r="B55" s="64" t="s">
        <v>224</v>
      </c>
      <c r="C55" s="64" t="s">
        <v>225</v>
      </c>
      <c r="D55" s="64" t="s">
        <v>13</v>
      </c>
      <c r="E55" s="64" t="s">
        <v>11</v>
      </c>
      <c r="F55" s="65" t="s">
        <v>261</v>
      </c>
      <c r="G55" s="76" t="s">
        <v>262</v>
      </c>
      <c r="H55" s="65" t="s">
        <v>263</v>
      </c>
      <c r="I55" s="74"/>
      <c r="J55" s="74"/>
      <c r="K55" s="77"/>
      <c r="L55" s="74" t="s">
        <v>15</v>
      </c>
      <c r="M55" s="74" t="str">
        <f>H55</f>
        <v>505.15</v>
      </c>
    </row>
    <row r="56" spans="1:13" ht="13.5" customHeight="1">
      <c r="A56" s="15"/>
      <c r="C56" s="16"/>
      <c r="F56" s="14"/>
      <c r="G56" s="71"/>
      <c r="H56" s="66"/>
      <c r="I56" s="66"/>
      <c r="J56" s="66"/>
      <c r="K56" s="71"/>
      <c r="L56" s="66"/>
      <c r="M56" s="66"/>
    </row>
    <row r="57" spans="1:26" ht="12.75">
      <c r="A57" s="43" t="s">
        <v>85</v>
      </c>
      <c r="G57" s="18" t="s">
        <v>4</v>
      </c>
      <c r="H57" s="12"/>
      <c r="I57" s="12"/>
      <c r="J57" s="12"/>
      <c r="K57" s="18" t="s">
        <v>5</v>
      </c>
      <c r="M57" s="12" t="s">
        <v>78</v>
      </c>
      <c r="O57" s="4"/>
      <c r="P57" s="4"/>
      <c r="Q57" s="3"/>
      <c r="U57" s="5"/>
      <c r="X57" s="6"/>
      <c r="Z57" s="3"/>
    </row>
    <row r="58" spans="1:13" s="67" customFormat="1" ht="12.75">
      <c r="A58" s="64" t="s">
        <v>73</v>
      </c>
      <c r="B58" s="64" t="s">
        <v>132</v>
      </c>
      <c r="C58" s="64" t="s">
        <v>133</v>
      </c>
      <c r="D58" s="64" t="s">
        <v>13</v>
      </c>
      <c r="E58" s="64" t="s">
        <v>11</v>
      </c>
      <c r="F58" s="65">
        <v>215.79</v>
      </c>
      <c r="G58" s="76">
        <v>0</v>
      </c>
      <c r="H58" s="74">
        <f>G58+F58</f>
        <v>215.79</v>
      </c>
      <c r="I58" s="65"/>
      <c r="J58" s="65" t="s">
        <v>264</v>
      </c>
      <c r="K58" s="76" t="s">
        <v>190</v>
      </c>
      <c r="L58" s="65" t="s">
        <v>264</v>
      </c>
      <c r="M58" s="74" t="str">
        <f>L58</f>
        <v>214.53</v>
      </c>
    </row>
    <row r="59" spans="1:13" s="67" customFormat="1" ht="12.75">
      <c r="A59" s="64" t="s">
        <v>74</v>
      </c>
      <c r="B59" s="64" t="s">
        <v>38</v>
      </c>
      <c r="C59" s="64" t="s">
        <v>39</v>
      </c>
      <c r="D59" s="64" t="s">
        <v>40</v>
      </c>
      <c r="E59" s="64" t="s">
        <v>11</v>
      </c>
      <c r="F59" s="65" t="s">
        <v>265</v>
      </c>
      <c r="G59" s="76" t="s">
        <v>190</v>
      </c>
      <c r="H59" s="65" t="s">
        <v>265</v>
      </c>
      <c r="I59" s="74"/>
      <c r="J59" s="74">
        <v>234.17</v>
      </c>
      <c r="K59" s="77">
        <v>0</v>
      </c>
      <c r="L59" s="74">
        <f>K59+J59</f>
        <v>234.17</v>
      </c>
      <c r="M59" s="74" t="str">
        <f>H59</f>
        <v>220.43</v>
      </c>
    </row>
    <row r="60" spans="1:13" s="67" customFormat="1" ht="12.75">
      <c r="A60" s="64" t="s">
        <v>75</v>
      </c>
      <c r="B60" s="64" t="s">
        <v>35</v>
      </c>
      <c r="C60" s="64" t="s">
        <v>131</v>
      </c>
      <c r="D60" s="64" t="s">
        <v>31</v>
      </c>
      <c r="E60" s="64" t="s">
        <v>11</v>
      </c>
      <c r="F60" s="65">
        <v>238.31</v>
      </c>
      <c r="G60" s="76">
        <v>15</v>
      </c>
      <c r="H60" s="74">
        <f>G60+F60</f>
        <v>253.31</v>
      </c>
      <c r="I60" s="74"/>
      <c r="J60" s="65" t="s">
        <v>266</v>
      </c>
      <c r="K60" s="76" t="s">
        <v>190</v>
      </c>
      <c r="L60" s="65" t="s">
        <v>266</v>
      </c>
      <c r="M60" s="74" t="str">
        <f>L60</f>
        <v>230.64</v>
      </c>
    </row>
    <row r="61" spans="1:13" s="67" customFormat="1" ht="12.75">
      <c r="A61" s="64" t="s">
        <v>76</v>
      </c>
      <c r="B61" s="64" t="s">
        <v>36</v>
      </c>
      <c r="C61" s="64" t="s">
        <v>87</v>
      </c>
      <c r="D61" s="64" t="s">
        <v>178</v>
      </c>
      <c r="E61" s="64" t="s">
        <v>11</v>
      </c>
      <c r="F61" s="65">
        <v>256.85</v>
      </c>
      <c r="G61" s="76">
        <v>10</v>
      </c>
      <c r="H61" s="74">
        <f>G61+F61</f>
        <v>266.85</v>
      </c>
      <c r="I61" s="74"/>
      <c r="J61" s="65" t="s">
        <v>267</v>
      </c>
      <c r="K61" s="76" t="s">
        <v>190</v>
      </c>
      <c r="L61" s="65" t="s">
        <v>267</v>
      </c>
      <c r="M61" s="74" t="str">
        <f>L61</f>
        <v>244.16</v>
      </c>
    </row>
    <row r="63" spans="1:26" ht="12.75">
      <c r="A63" s="11" t="s">
        <v>84</v>
      </c>
      <c r="G63" s="18" t="s">
        <v>4</v>
      </c>
      <c r="H63" s="12"/>
      <c r="I63" s="12"/>
      <c r="J63" s="12"/>
      <c r="K63" s="18" t="s">
        <v>5</v>
      </c>
      <c r="M63" s="12" t="s">
        <v>78</v>
      </c>
      <c r="O63" s="4"/>
      <c r="P63" s="4"/>
      <c r="Q63" s="3"/>
      <c r="U63" s="5"/>
      <c r="X63" s="6"/>
      <c r="Z63" s="3"/>
    </row>
    <row r="64" spans="1:13" s="67" customFormat="1" ht="12.75">
      <c r="A64" s="64" t="s">
        <v>73</v>
      </c>
      <c r="B64" s="64" t="s">
        <v>155</v>
      </c>
      <c r="C64" s="64" t="s">
        <v>156</v>
      </c>
      <c r="D64" s="64" t="s">
        <v>182</v>
      </c>
      <c r="E64" s="64" t="s">
        <v>145</v>
      </c>
      <c r="F64" s="65">
        <v>228.92</v>
      </c>
      <c r="G64" s="76">
        <v>10</v>
      </c>
      <c r="H64" s="74">
        <f>G64+F64</f>
        <v>238.92</v>
      </c>
      <c r="I64" s="74"/>
      <c r="J64" s="65" t="s">
        <v>268</v>
      </c>
      <c r="K64" s="76" t="s">
        <v>190</v>
      </c>
      <c r="L64" s="65" t="s">
        <v>268</v>
      </c>
      <c r="M64" s="74" t="str">
        <f>L64</f>
        <v>226.03</v>
      </c>
    </row>
    <row r="65" spans="1:13" s="67" customFormat="1" ht="12.75">
      <c r="A65" s="64" t="s">
        <v>74</v>
      </c>
      <c r="B65" s="64" t="s">
        <v>117</v>
      </c>
      <c r="C65" s="64" t="s">
        <v>149</v>
      </c>
      <c r="D65" s="64" t="s">
        <v>31</v>
      </c>
      <c r="E65" s="64" t="s">
        <v>11</v>
      </c>
      <c r="F65" s="65" t="s">
        <v>269</v>
      </c>
      <c r="G65" s="76" t="s">
        <v>190</v>
      </c>
      <c r="H65" s="65" t="s">
        <v>269</v>
      </c>
      <c r="I65" s="74"/>
      <c r="J65" s="74">
        <v>249.2</v>
      </c>
      <c r="K65" s="77">
        <v>5</v>
      </c>
      <c r="L65" s="74">
        <f>K65+J65</f>
        <v>254.2</v>
      </c>
      <c r="M65" s="74" t="str">
        <f>H65</f>
        <v>232.03</v>
      </c>
    </row>
    <row r="66" spans="1:13" s="67" customFormat="1" ht="12.75">
      <c r="A66" s="64" t="s">
        <v>75</v>
      </c>
      <c r="B66" s="64" t="s">
        <v>201</v>
      </c>
      <c r="C66" s="64" t="s">
        <v>93</v>
      </c>
      <c r="D66" s="64" t="s">
        <v>13</v>
      </c>
      <c r="E66" s="64" t="s">
        <v>11</v>
      </c>
      <c r="F66" s="65" t="s">
        <v>270</v>
      </c>
      <c r="G66" s="76" t="s">
        <v>101</v>
      </c>
      <c r="H66" s="65" t="s">
        <v>271</v>
      </c>
      <c r="I66" s="74"/>
      <c r="J66" s="74">
        <v>262.61</v>
      </c>
      <c r="K66" s="77">
        <v>0</v>
      </c>
      <c r="L66" s="74">
        <f>K66+J66</f>
        <v>262.61</v>
      </c>
      <c r="M66" s="74" t="str">
        <f>H66</f>
        <v>246.84</v>
      </c>
    </row>
    <row r="67" spans="1:13" s="67" customFormat="1" ht="12.75">
      <c r="A67" s="64" t="s">
        <v>76</v>
      </c>
      <c r="B67" s="64" t="s">
        <v>272</v>
      </c>
      <c r="C67" s="64" t="s">
        <v>92</v>
      </c>
      <c r="D67" s="64" t="s">
        <v>273</v>
      </c>
      <c r="E67" s="64" t="s">
        <v>274</v>
      </c>
      <c r="F67" s="65">
        <v>291.13</v>
      </c>
      <c r="G67" s="76">
        <v>5</v>
      </c>
      <c r="H67" s="74">
        <f>G67+F67</f>
        <v>296.13</v>
      </c>
      <c r="I67" s="74"/>
      <c r="J67" s="65" t="s">
        <v>275</v>
      </c>
      <c r="K67" s="76" t="s">
        <v>77</v>
      </c>
      <c r="L67" s="65" t="s">
        <v>276</v>
      </c>
      <c r="M67" s="74" t="str">
        <f>L67</f>
        <v>276.17</v>
      </c>
    </row>
    <row r="68" spans="1:13" s="67" customFormat="1" ht="12.75">
      <c r="A68" s="64" t="s">
        <v>77</v>
      </c>
      <c r="B68" s="64" t="s">
        <v>236</v>
      </c>
      <c r="C68" s="64" t="s">
        <v>157</v>
      </c>
      <c r="D68" s="64" t="s">
        <v>13</v>
      </c>
      <c r="E68" s="64" t="s">
        <v>11</v>
      </c>
      <c r="F68" s="65" t="s">
        <v>277</v>
      </c>
      <c r="G68" s="76" t="s">
        <v>101</v>
      </c>
      <c r="H68" s="65" t="s">
        <v>278</v>
      </c>
      <c r="I68" s="74"/>
      <c r="J68" s="74"/>
      <c r="K68" s="77"/>
      <c r="L68" s="74" t="s">
        <v>80</v>
      </c>
      <c r="M68" s="74" t="str">
        <f>H68</f>
        <v>289.58</v>
      </c>
    </row>
    <row r="69" spans="1:13" s="67" customFormat="1" ht="12.75">
      <c r="A69" s="64" t="s">
        <v>97</v>
      </c>
      <c r="B69" s="64" t="s">
        <v>242</v>
      </c>
      <c r="C69" s="64" t="s">
        <v>243</v>
      </c>
      <c r="D69" s="64" t="s">
        <v>13</v>
      </c>
      <c r="E69" s="64" t="s">
        <v>11</v>
      </c>
      <c r="F69" s="65">
        <v>300.25</v>
      </c>
      <c r="G69" s="76">
        <v>55</v>
      </c>
      <c r="H69" s="74">
        <f>G69+F69</f>
        <v>355.25</v>
      </c>
      <c r="I69" s="74"/>
      <c r="J69" s="65" t="s">
        <v>279</v>
      </c>
      <c r="K69" s="76" t="s">
        <v>77</v>
      </c>
      <c r="L69" s="65" t="s">
        <v>280</v>
      </c>
      <c r="M69" s="74" t="str">
        <f>L69</f>
        <v>309.81</v>
      </c>
    </row>
    <row r="70" spans="1:13" s="67" customFormat="1" ht="12.75">
      <c r="A70" s="64" t="s">
        <v>98</v>
      </c>
      <c r="B70" s="64" t="s">
        <v>246</v>
      </c>
      <c r="C70" s="64" t="s">
        <v>247</v>
      </c>
      <c r="D70" s="64" t="s">
        <v>248</v>
      </c>
      <c r="E70" s="64" t="s">
        <v>11</v>
      </c>
      <c r="F70" s="65">
        <v>348.1</v>
      </c>
      <c r="G70" s="76">
        <v>55</v>
      </c>
      <c r="H70" s="74">
        <f>G70+F70</f>
        <v>403.1</v>
      </c>
      <c r="I70" s="74"/>
      <c r="J70" s="74"/>
      <c r="K70" s="77"/>
      <c r="L70" s="74" t="s">
        <v>80</v>
      </c>
      <c r="M70" s="74">
        <f>H70</f>
        <v>403.1</v>
      </c>
    </row>
    <row r="71" spans="1:26" ht="12.75">
      <c r="A71" s="45"/>
      <c r="D71" s="37"/>
      <c r="E71" s="1"/>
      <c r="F71" s="49"/>
      <c r="G71" s="70"/>
      <c r="H71" s="49"/>
      <c r="I71" s="49"/>
      <c r="J71" s="38"/>
      <c r="K71" s="39"/>
      <c r="L71" s="49"/>
      <c r="M71" s="49"/>
      <c r="N71" s="5"/>
      <c r="P71" s="4"/>
      <c r="Q71" s="3"/>
      <c r="V71" s="6"/>
      <c r="Z71" s="3"/>
    </row>
    <row r="72" spans="1:26" ht="12.75">
      <c r="A72" s="11" t="s">
        <v>114</v>
      </c>
      <c r="G72" s="18" t="s">
        <v>4</v>
      </c>
      <c r="H72" s="12"/>
      <c r="I72" s="12"/>
      <c r="J72" s="12"/>
      <c r="K72" s="18" t="s">
        <v>5</v>
      </c>
      <c r="M72" s="12" t="s">
        <v>78</v>
      </c>
      <c r="O72" s="4"/>
      <c r="P72" s="4"/>
      <c r="Q72" s="3"/>
      <c r="U72" s="5"/>
      <c r="X72" s="6"/>
      <c r="Z72" s="3"/>
    </row>
    <row r="73" spans="1:16" ht="12.75">
      <c r="A73" s="44" t="s">
        <v>73</v>
      </c>
      <c r="B73" s="1" t="s">
        <v>32</v>
      </c>
      <c r="C73" s="1" t="s">
        <v>33</v>
      </c>
      <c r="D73" s="1" t="s">
        <v>34</v>
      </c>
      <c r="E73" s="1" t="s">
        <v>11</v>
      </c>
      <c r="F73" s="49">
        <v>292.93</v>
      </c>
      <c r="G73" s="70">
        <v>0</v>
      </c>
      <c r="H73" s="49">
        <f>G73+F73</f>
        <v>292.93</v>
      </c>
      <c r="J73" s="49">
        <v>279.07</v>
      </c>
      <c r="K73" s="39">
        <v>0</v>
      </c>
      <c r="L73" s="49">
        <f>K73+J73</f>
        <v>279.07</v>
      </c>
      <c r="M73" s="49">
        <f>L73</f>
        <v>279.07</v>
      </c>
      <c r="O73" s="3"/>
      <c r="P73" s="4"/>
    </row>
    <row r="74" spans="1:16" ht="12.75">
      <c r="A74" s="44" t="s">
        <v>74</v>
      </c>
      <c r="B74" s="37" t="s">
        <v>122</v>
      </c>
      <c r="C74" s="37" t="s">
        <v>123</v>
      </c>
      <c r="D74" s="37" t="s">
        <v>20</v>
      </c>
      <c r="E74" s="37" t="s">
        <v>11</v>
      </c>
      <c r="F74" s="49">
        <v>294.44</v>
      </c>
      <c r="G74" s="70">
        <v>0</v>
      </c>
      <c r="H74" s="49">
        <f>G74+F74</f>
        <v>294.44</v>
      </c>
      <c r="I74" s="49"/>
      <c r="J74" s="38">
        <v>284.16</v>
      </c>
      <c r="K74" s="39">
        <v>5</v>
      </c>
      <c r="L74" s="49">
        <f>K74+J74</f>
        <v>289.16</v>
      </c>
      <c r="M74" s="49">
        <f>L74</f>
        <v>289.16</v>
      </c>
      <c r="O74" s="3"/>
      <c r="P74" s="4"/>
    </row>
    <row r="76" spans="1:26" ht="12.75">
      <c r="A76" s="11" t="s">
        <v>83</v>
      </c>
      <c r="G76" s="18" t="s">
        <v>4</v>
      </c>
      <c r="H76" s="12"/>
      <c r="I76" s="12"/>
      <c r="J76" s="12"/>
      <c r="K76" s="18" t="s">
        <v>5</v>
      </c>
      <c r="M76" s="12" t="s">
        <v>78</v>
      </c>
      <c r="O76" s="4"/>
      <c r="P76" s="4"/>
      <c r="Q76" s="3"/>
      <c r="U76" s="5"/>
      <c r="X76" s="6"/>
      <c r="Z76" s="3"/>
    </row>
    <row r="77" spans="1:13" s="67" customFormat="1" ht="12.75">
      <c r="A77" s="64" t="s">
        <v>73</v>
      </c>
      <c r="B77" s="75" t="s">
        <v>108</v>
      </c>
      <c r="C77" s="64" t="s">
        <v>14</v>
      </c>
      <c r="D77" s="75" t="s">
        <v>512</v>
      </c>
      <c r="E77" s="64" t="s">
        <v>11</v>
      </c>
      <c r="F77" s="65">
        <v>244.95</v>
      </c>
      <c r="G77" s="76">
        <v>10</v>
      </c>
      <c r="H77" s="49">
        <f>G77+F77</f>
        <v>254.95</v>
      </c>
      <c r="I77" s="74"/>
      <c r="J77" s="65" t="s">
        <v>282</v>
      </c>
      <c r="K77" s="76" t="s">
        <v>190</v>
      </c>
      <c r="L77" s="65" t="s">
        <v>282</v>
      </c>
      <c r="M77" s="74" t="str">
        <f>L77</f>
        <v>230.92</v>
      </c>
    </row>
    <row r="78" spans="1:13" s="67" customFormat="1" ht="12.75">
      <c r="A78" s="64" t="s">
        <v>74</v>
      </c>
      <c r="B78" s="75" t="s">
        <v>513</v>
      </c>
      <c r="C78" s="64" t="s">
        <v>152</v>
      </c>
      <c r="D78" s="64" t="s">
        <v>165</v>
      </c>
      <c r="E78" s="64" t="s">
        <v>166</v>
      </c>
      <c r="F78" s="65">
        <v>235.83</v>
      </c>
      <c r="G78" s="76">
        <v>5</v>
      </c>
      <c r="H78" s="49">
        <f>G78+F78</f>
        <v>240.83</v>
      </c>
      <c r="I78" s="74"/>
      <c r="J78" s="65" t="s">
        <v>283</v>
      </c>
      <c r="K78" s="76" t="s">
        <v>77</v>
      </c>
      <c r="L78" s="65" t="s">
        <v>284</v>
      </c>
      <c r="M78" s="74" t="str">
        <f>L78</f>
        <v>237.35</v>
      </c>
    </row>
    <row r="79" spans="1:13" s="67" customFormat="1" ht="12.75">
      <c r="A79" s="64" t="s">
        <v>75</v>
      </c>
      <c r="B79" s="64" t="s">
        <v>21</v>
      </c>
      <c r="C79" s="64" t="s">
        <v>22</v>
      </c>
      <c r="D79" s="64" t="s">
        <v>23</v>
      </c>
      <c r="E79" s="64" t="s">
        <v>11</v>
      </c>
      <c r="F79" s="65" t="s">
        <v>285</v>
      </c>
      <c r="G79" s="76" t="s">
        <v>77</v>
      </c>
      <c r="H79" s="65" t="s">
        <v>286</v>
      </c>
      <c r="I79" s="74"/>
      <c r="J79" s="74">
        <v>242.46</v>
      </c>
      <c r="K79" s="77">
        <v>0</v>
      </c>
      <c r="L79" s="65">
        <f>K79+J79</f>
        <v>242.46</v>
      </c>
      <c r="M79" s="74" t="str">
        <f>H79</f>
        <v>240.34</v>
      </c>
    </row>
    <row r="80" spans="1:13" s="67" customFormat="1" ht="12.75">
      <c r="A80" s="64" t="s">
        <v>76</v>
      </c>
      <c r="B80" s="64" t="s">
        <v>198</v>
      </c>
      <c r="C80" s="64" t="s">
        <v>186</v>
      </c>
      <c r="D80" s="64" t="s">
        <v>179</v>
      </c>
      <c r="E80" s="64" t="s">
        <v>11</v>
      </c>
      <c r="F80" s="65" t="s">
        <v>287</v>
      </c>
      <c r="G80" s="76" t="s">
        <v>77</v>
      </c>
      <c r="H80" s="65" t="s">
        <v>288</v>
      </c>
      <c r="I80" s="74"/>
      <c r="J80" s="74"/>
      <c r="K80" s="77"/>
      <c r="L80" s="74" t="s">
        <v>80</v>
      </c>
      <c r="M80" s="74" t="str">
        <f>H80</f>
        <v>244.56</v>
      </c>
    </row>
    <row r="81" spans="1:13" s="67" customFormat="1" ht="12.75">
      <c r="A81" s="64" t="s">
        <v>77</v>
      </c>
      <c r="B81" s="64" t="s">
        <v>24</v>
      </c>
      <c r="C81" s="64" t="s">
        <v>25</v>
      </c>
      <c r="D81" s="64" t="s">
        <v>138</v>
      </c>
      <c r="E81" s="64" t="s">
        <v>11</v>
      </c>
      <c r="F81" s="65">
        <v>279.09</v>
      </c>
      <c r="G81" s="76">
        <v>0</v>
      </c>
      <c r="H81" s="49">
        <f>G81+F81</f>
        <v>279.09</v>
      </c>
      <c r="I81" s="65"/>
      <c r="J81" s="65" t="s">
        <v>289</v>
      </c>
      <c r="K81" s="76" t="s">
        <v>190</v>
      </c>
      <c r="L81" s="65" t="s">
        <v>289</v>
      </c>
      <c r="M81" s="74" t="str">
        <f>L81</f>
        <v>259.69</v>
      </c>
    </row>
    <row r="82" spans="1:13" s="67" customFormat="1" ht="12.75">
      <c r="A82" s="64" t="s">
        <v>97</v>
      </c>
      <c r="B82" s="64" t="s">
        <v>153</v>
      </c>
      <c r="C82" s="64" t="s">
        <v>154</v>
      </c>
      <c r="D82" s="64" t="s">
        <v>180</v>
      </c>
      <c r="E82" s="64" t="s">
        <v>88</v>
      </c>
      <c r="F82" s="65" t="s">
        <v>290</v>
      </c>
      <c r="G82" s="76" t="s">
        <v>77</v>
      </c>
      <c r="H82" s="65" t="s">
        <v>291</v>
      </c>
      <c r="I82" s="74"/>
      <c r="J82" s="74"/>
      <c r="K82" s="77"/>
      <c r="L82" s="65" t="s">
        <v>15</v>
      </c>
      <c r="M82" s="74" t="str">
        <f>H82</f>
        <v>268.13</v>
      </c>
    </row>
    <row r="83" spans="1:13" s="67" customFormat="1" ht="12.75">
      <c r="A83" s="64" t="s">
        <v>98</v>
      </c>
      <c r="B83" s="64" t="s">
        <v>134</v>
      </c>
      <c r="C83" s="64" t="s">
        <v>135</v>
      </c>
      <c r="D83" s="64" t="s">
        <v>13</v>
      </c>
      <c r="E83" s="64" t="s">
        <v>11</v>
      </c>
      <c r="F83" s="65" t="s">
        <v>292</v>
      </c>
      <c r="G83" s="76" t="s">
        <v>77</v>
      </c>
      <c r="H83" s="65" t="s">
        <v>293</v>
      </c>
      <c r="I83" s="74"/>
      <c r="J83" s="74"/>
      <c r="K83" s="77"/>
      <c r="L83" s="74" t="s">
        <v>80</v>
      </c>
      <c r="M83" s="74" t="str">
        <f>H83</f>
        <v>269.44</v>
      </c>
    </row>
    <row r="84" spans="2:16" ht="12.75">
      <c r="B84" s="9"/>
      <c r="D84" s="41" t="s">
        <v>187</v>
      </c>
      <c r="F84" s="14"/>
      <c r="G84" s="15"/>
      <c r="H84" s="14"/>
      <c r="I84" s="14"/>
      <c r="J84" s="14"/>
      <c r="K84" s="15"/>
      <c r="L84" s="14"/>
      <c r="M84" s="14"/>
      <c r="O84" s="3"/>
      <c r="P84" s="4"/>
    </row>
    <row r="85" spans="2:16" ht="12.75">
      <c r="B85" s="9"/>
      <c r="D85" s="42" t="s">
        <v>146</v>
      </c>
      <c r="F85" s="14"/>
      <c r="G85" s="15"/>
      <c r="H85" s="14"/>
      <c r="I85" s="14"/>
      <c r="J85" s="14"/>
      <c r="K85" s="15"/>
      <c r="L85" s="14"/>
      <c r="M85" s="14"/>
      <c r="O85" s="3"/>
      <c r="P85" s="4"/>
    </row>
    <row r="86" spans="2:16" ht="12.75">
      <c r="B86" s="9"/>
      <c r="F86" s="14"/>
      <c r="G86" s="15"/>
      <c r="H86" s="14"/>
      <c r="I86" s="14"/>
      <c r="J86" s="14"/>
      <c r="K86" s="15"/>
      <c r="L86" s="14"/>
      <c r="M86" s="14"/>
      <c r="O86" s="3"/>
      <c r="P86" s="4"/>
    </row>
    <row r="87" spans="1:26" ht="12.75">
      <c r="A87" s="11" t="s">
        <v>82</v>
      </c>
      <c r="G87" s="18" t="s">
        <v>4</v>
      </c>
      <c r="H87" s="12"/>
      <c r="I87" s="12"/>
      <c r="J87" s="12"/>
      <c r="K87" s="18" t="s">
        <v>5</v>
      </c>
      <c r="M87" s="12" t="s">
        <v>78</v>
      </c>
      <c r="O87" s="4"/>
      <c r="P87" s="4"/>
      <c r="Q87" s="3"/>
      <c r="U87" s="5"/>
      <c r="X87" s="6"/>
      <c r="Z87" s="3"/>
    </row>
    <row r="88" spans="1:13" ht="12.75">
      <c r="A88" s="7" t="s">
        <v>6</v>
      </c>
      <c r="B88" s="19" t="s">
        <v>30</v>
      </c>
      <c r="C88" s="11"/>
      <c r="D88" s="11" t="s">
        <v>7</v>
      </c>
      <c r="E88" s="11"/>
      <c r="F88" s="57" t="s">
        <v>8</v>
      </c>
      <c r="G88" s="69" t="s">
        <v>9</v>
      </c>
      <c r="H88" s="12" t="s">
        <v>10</v>
      </c>
      <c r="I88" s="12"/>
      <c r="J88" s="57" t="s">
        <v>8</v>
      </c>
      <c r="K88" s="69" t="s">
        <v>9</v>
      </c>
      <c r="L88" s="12" t="s">
        <v>10</v>
      </c>
      <c r="M88" s="12" t="s">
        <v>10</v>
      </c>
    </row>
    <row r="89" spans="1:13" s="67" customFormat="1" ht="12.75">
      <c r="A89" s="64" t="s">
        <v>73</v>
      </c>
      <c r="B89" s="64" t="s">
        <v>18</v>
      </c>
      <c r="C89" s="64" t="s">
        <v>19</v>
      </c>
      <c r="D89" s="64" t="s">
        <v>20</v>
      </c>
      <c r="E89" s="64" t="s">
        <v>11</v>
      </c>
      <c r="F89" s="65">
        <v>215.6</v>
      </c>
      <c r="G89" s="76">
        <v>0</v>
      </c>
      <c r="H89" s="49">
        <f>G89+F89</f>
        <v>215.6</v>
      </c>
      <c r="I89" s="74"/>
      <c r="J89" s="74"/>
      <c r="K89" s="77"/>
      <c r="L89" s="38" t="s">
        <v>80</v>
      </c>
      <c r="M89" s="74">
        <f>H89</f>
        <v>215.6</v>
      </c>
    </row>
    <row r="90" spans="1:13" s="67" customFormat="1" ht="12.75">
      <c r="A90" s="64" t="s">
        <v>74</v>
      </c>
      <c r="B90" s="64" t="s">
        <v>150</v>
      </c>
      <c r="C90" s="64" t="s">
        <v>151</v>
      </c>
      <c r="D90" s="64" t="s">
        <v>168</v>
      </c>
      <c r="E90" s="64" t="s">
        <v>145</v>
      </c>
      <c r="F90" s="65" t="s">
        <v>294</v>
      </c>
      <c r="G90" s="76" t="s">
        <v>190</v>
      </c>
      <c r="H90" s="65" t="s">
        <v>294</v>
      </c>
      <c r="I90" s="74"/>
      <c r="J90" s="74">
        <v>238.38</v>
      </c>
      <c r="K90" s="77">
        <v>5</v>
      </c>
      <c r="L90" s="49">
        <f>K90+J90</f>
        <v>243.38</v>
      </c>
      <c r="M90" s="74" t="str">
        <f>H90</f>
        <v>230.29</v>
      </c>
    </row>
    <row r="91" spans="1:13" s="67" customFormat="1" ht="12.75">
      <c r="A91" s="64" t="s">
        <v>75</v>
      </c>
      <c r="B91" s="64" t="s">
        <v>27</v>
      </c>
      <c r="C91" s="64" t="s">
        <v>118</v>
      </c>
      <c r="D91" s="64" t="s">
        <v>28</v>
      </c>
      <c r="E91" s="64" t="s">
        <v>11</v>
      </c>
      <c r="F91" s="65">
        <v>266.48</v>
      </c>
      <c r="G91" s="76">
        <v>55</v>
      </c>
      <c r="H91" s="49">
        <f>G91+F91</f>
        <v>321.48</v>
      </c>
      <c r="I91" s="74"/>
      <c r="J91" s="65" t="s">
        <v>295</v>
      </c>
      <c r="K91" s="76" t="s">
        <v>190</v>
      </c>
      <c r="L91" s="65" t="s">
        <v>295</v>
      </c>
      <c r="M91" s="74" t="str">
        <f>L91</f>
        <v>258.98</v>
      </c>
    </row>
    <row r="92" spans="1:13" s="67" customFormat="1" ht="12.75">
      <c r="A92" s="64" t="s">
        <v>76</v>
      </c>
      <c r="B92" s="64" t="s">
        <v>26</v>
      </c>
      <c r="C92" s="64" t="s">
        <v>41</v>
      </c>
      <c r="D92" s="64" t="s">
        <v>42</v>
      </c>
      <c r="E92" s="64" t="s">
        <v>12</v>
      </c>
      <c r="F92" s="65">
        <v>270.42</v>
      </c>
      <c r="G92" s="76">
        <v>5</v>
      </c>
      <c r="H92" s="49">
        <f>G92+F92</f>
        <v>275.42</v>
      </c>
      <c r="I92" s="74"/>
      <c r="J92" s="65" t="s">
        <v>296</v>
      </c>
      <c r="K92" s="76" t="s">
        <v>77</v>
      </c>
      <c r="L92" s="65" t="s">
        <v>297</v>
      </c>
      <c r="M92" s="74" t="str">
        <f>L92</f>
        <v>269.62</v>
      </c>
    </row>
    <row r="93" spans="1:13" s="67" customFormat="1" ht="12.75">
      <c r="A93" s="64" t="s">
        <v>77</v>
      </c>
      <c r="B93" s="64" t="s">
        <v>211</v>
      </c>
      <c r="C93" s="64" t="s">
        <v>212</v>
      </c>
      <c r="D93" s="64" t="s">
        <v>213</v>
      </c>
      <c r="E93" s="64" t="s">
        <v>11</v>
      </c>
      <c r="F93" s="65" t="s">
        <v>298</v>
      </c>
      <c r="G93" s="76" t="s">
        <v>128</v>
      </c>
      <c r="H93" s="65" t="s">
        <v>299</v>
      </c>
      <c r="I93" s="74"/>
      <c r="J93" s="74">
        <v>303.8</v>
      </c>
      <c r="K93" s="77">
        <v>20</v>
      </c>
      <c r="L93" s="49">
        <f>K93+J93</f>
        <v>323.8</v>
      </c>
      <c r="M93" s="74" t="str">
        <f>H93</f>
        <v>271.48</v>
      </c>
    </row>
    <row r="94" spans="1:13" s="67" customFormat="1" ht="12.75">
      <c r="A94" s="64" t="s">
        <v>97</v>
      </c>
      <c r="B94" s="64" t="s">
        <v>27</v>
      </c>
      <c r="C94" s="64" t="s">
        <v>43</v>
      </c>
      <c r="D94" s="64" t="s">
        <v>17</v>
      </c>
      <c r="E94" s="64" t="s">
        <v>12</v>
      </c>
      <c r="F94" s="65" t="s">
        <v>300</v>
      </c>
      <c r="G94" s="76" t="s">
        <v>190</v>
      </c>
      <c r="H94" s="65" t="s">
        <v>300</v>
      </c>
      <c r="I94" s="74"/>
      <c r="J94" s="74">
        <v>312.79</v>
      </c>
      <c r="K94" s="77">
        <v>15</v>
      </c>
      <c r="L94" s="49">
        <f>K94+J94</f>
        <v>327.79</v>
      </c>
      <c r="M94" s="74" t="str">
        <f>H94</f>
        <v>305.71</v>
      </c>
    </row>
    <row r="95" spans="1:13" s="67" customFormat="1" ht="12.75">
      <c r="A95" s="64" t="s">
        <v>98</v>
      </c>
      <c r="B95" s="64" t="s">
        <v>124</v>
      </c>
      <c r="C95" s="64" t="s">
        <v>125</v>
      </c>
      <c r="D95" s="64" t="s">
        <v>141</v>
      </c>
      <c r="E95" s="64" t="s">
        <v>11</v>
      </c>
      <c r="F95" s="65" t="s">
        <v>301</v>
      </c>
      <c r="G95" s="76" t="s">
        <v>101</v>
      </c>
      <c r="H95" s="65" t="s">
        <v>302</v>
      </c>
      <c r="I95" s="74"/>
      <c r="J95" s="74"/>
      <c r="K95" s="77"/>
      <c r="L95" s="38" t="s">
        <v>80</v>
      </c>
      <c r="M95" s="74" t="str">
        <f>H95</f>
        <v>308.08</v>
      </c>
    </row>
    <row r="96" spans="1:28" ht="12.75">
      <c r="A96" s="18"/>
      <c r="B96" s="19"/>
      <c r="C96" s="19"/>
      <c r="D96" s="19"/>
      <c r="E96" s="19"/>
      <c r="F96" s="57"/>
      <c r="G96" s="69"/>
      <c r="H96" s="12"/>
      <c r="I96" s="12"/>
      <c r="J96" s="57"/>
      <c r="K96" s="69"/>
      <c r="L96" s="12"/>
      <c r="M96" s="12"/>
      <c r="N96" s="12"/>
      <c r="O96" s="12"/>
      <c r="P96" s="13"/>
      <c r="Q96" s="3"/>
      <c r="Z96" s="3"/>
      <c r="AB96" s="6"/>
    </row>
    <row r="97" spans="1:13" ht="12.75">
      <c r="A97" s="43" t="s">
        <v>112</v>
      </c>
      <c r="G97" s="18" t="s">
        <v>4</v>
      </c>
      <c r="H97" s="12"/>
      <c r="I97" s="12"/>
      <c r="J97" s="12"/>
      <c r="K97" s="18" t="s">
        <v>5</v>
      </c>
      <c r="M97" s="12" t="s">
        <v>78</v>
      </c>
    </row>
    <row r="98" spans="1:13" s="67" customFormat="1" ht="12.75">
      <c r="A98" s="64" t="s">
        <v>73</v>
      </c>
      <c r="B98" s="64" t="s">
        <v>119</v>
      </c>
      <c r="C98" s="64" t="s">
        <v>120</v>
      </c>
      <c r="D98" s="64" t="s">
        <v>189</v>
      </c>
      <c r="E98" s="64" t="s">
        <v>12</v>
      </c>
      <c r="F98" s="65">
        <v>311.71</v>
      </c>
      <c r="G98" s="76">
        <v>55</v>
      </c>
      <c r="H98" s="49">
        <f>G98+F98</f>
        <v>366.71</v>
      </c>
      <c r="I98" s="74"/>
      <c r="J98" s="65" t="s">
        <v>303</v>
      </c>
      <c r="K98" s="76" t="s">
        <v>190</v>
      </c>
      <c r="L98" s="65" t="s">
        <v>303</v>
      </c>
      <c r="M98" s="74" t="str">
        <f>L98</f>
        <v>286.85</v>
      </c>
    </row>
    <row r="99" spans="1:13" s="67" customFormat="1" ht="12.75">
      <c r="A99" s="64" t="s">
        <v>74</v>
      </c>
      <c r="B99" s="64" t="s">
        <v>94</v>
      </c>
      <c r="C99" s="64" t="s">
        <v>95</v>
      </c>
      <c r="D99" s="64" t="s">
        <v>96</v>
      </c>
      <c r="E99" s="64" t="s">
        <v>81</v>
      </c>
      <c r="F99" s="65">
        <v>331.71</v>
      </c>
      <c r="G99" s="76">
        <v>5</v>
      </c>
      <c r="H99" s="49">
        <f>G99+F99</f>
        <v>336.71</v>
      </c>
      <c r="I99" s="74"/>
      <c r="J99" s="65" t="s">
        <v>304</v>
      </c>
      <c r="K99" s="76" t="s">
        <v>77</v>
      </c>
      <c r="L99" s="65" t="s">
        <v>305</v>
      </c>
      <c r="M99" s="74" t="str">
        <f>L99</f>
        <v>321.52</v>
      </c>
    </row>
    <row r="100" spans="1:13" s="67" customFormat="1" ht="12.75">
      <c r="A100" s="64" t="s">
        <v>75</v>
      </c>
      <c r="B100" s="64" t="s">
        <v>160</v>
      </c>
      <c r="C100" s="64" t="s">
        <v>161</v>
      </c>
      <c r="D100" s="64" t="s">
        <v>167</v>
      </c>
      <c r="E100" s="64" t="s">
        <v>11</v>
      </c>
      <c r="F100" s="65" t="s">
        <v>306</v>
      </c>
      <c r="G100" s="76" t="s">
        <v>281</v>
      </c>
      <c r="H100" s="65" t="s">
        <v>307</v>
      </c>
      <c r="I100" s="74"/>
      <c r="J100" s="74"/>
      <c r="K100" s="77"/>
      <c r="L100" s="74" t="s">
        <v>80</v>
      </c>
      <c r="M100" s="74" t="str">
        <f>H100</f>
        <v>455.77</v>
      </c>
    </row>
    <row r="101" spans="1:13" ht="12.75">
      <c r="A101" s="45"/>
      <c r="B101" s="37"/>
      <c r="C101" s="37"/>
      <c r="D101" s="37"/>
      <c r="E101" s="37"/>
      <c r="F101" s="49"/>
      <c r="G101" s="70"/>
      <c r="H101" s="38"/>
      <c r="I101" s="56"/>
      <c r="J101" s="38"/>
      <c r="K101" s="39"/>
      <c r="L101" s="38"/>
      <c r="M101" s="49"/>
    </row>
    <row r="102" spans="1:13" ht="12.75">
      <c r="A102" s="11" t="s">
        <v>79</v>
      </c>
      <c r="G102" s="18" t="s">
        <v>4</v>
      </c>
      <c r="H102" s="12"/>
      <c r="I102" s="12"/>
      <c r="J102" s="12"/>
      <c r="K102" s="18" t="s">
        <v>5</v>
      </c>
      <c r="M102" s="12" t="s">
        <v>78</v>
      </c>
    </row>
    <row r="103" spans="1:13" s="67" customFormat="1" ht="12.75">
      <c r="A103" s="64" t="s">
        <v>73</v>
      </c>
      <c r="B103" s="64" t="s">
        <v>198</v>
      </c>
      <c r="C103" s="64" t="s">
        <v>186</v>
      </c>
      <c r="D103" s="64" t="s">
        <v>179</v>
      </c>
      <c r="E103" s="64" t="s">
        <v>11</v>
      </c>
      <c r="F103" s="65"/>
      <c r="G103" s="76"/>
      <c r="H103" s="38" t="s">
        <v>15</v>
      </c>
      <c r="I103" s="74"/>
      <c r="J103" s="65" t="s">
        <v>308</v>
      </c>
      <c r="K103" s="76" t="s">
        <v>190</v>
      </c>
      <c r="L103" s="65" t="s">
        <v>308</v>
      </c>
      <c r="M103" s="74" t="str">
        <f>L103</f>
        <v>247.82</v>
      </c>
    </row>
    <row r="104" spans="1:13" s="67" customFormat="1" ht="12.75">
      <c r="A104" s="64" t="s">
        <v>74</v>
      </c>
      <c r="B104" s="64" t="s">
        <v>36</v>
      </c>
      <c r="C104" s="64" t="s">
        <v>87</v>
      </c>
      <c r="D104" s="64" t="s">
        <v>178</v>
      </c>
      <c r="E104" s="64" t="s">
        <v>11</v>
      </c>
      <c r="F104" s="65" t="s">
        <v>309</v>
      </c>
      <c r="G104" s="76" t="s">
        <v>190</v>
      </c>
      <c r="H104" s="65" t="s">
        <v>309</v>
      </c>
      <c r="I104" s="74"/>
      <c r="J104" s="74"/>
      <c r="K104" s="77"/>
      <c r="L104" s="38" t="s">
        <v>80</v>
      </c>
      <c r="M104" s="74" t="str">
        <f>H104</f>
        <v>297.18</v>
      </c>
    </row>
    <row r="105" spans="1:13" s="67" customFormat="1" ht="12.75">
      <c r="A105" s="64" t="s">
        <v>75</v>
      </c>
      <c r="B105" s="64" t="s">
        <v>35</v>
      </c>
      <c r="C105" s="64" t="s">
        <v>131</v>
      </c>
      <c r="D105" s="64" t="s">
        <v>31</v>
      </c>
      <c r="E105" s="64" t="s">
        <v>11</v>
      </c>
      <c r="F105" s="65">
        <v>308.63</v>
      </c>
      <c r="G105" s="76">
        <v>5</v>
      </c>
      <c r="H105" s="49">
        <f>G105+F105</f>
        <v>313.63</v>
      </c>
      <c r="I105" s="74"/>
      <c r="J105" s="65" t="s">
        <v>310</v>
      </c>
      <c r="K105" s="76" t="s">
        <v>77</v>
      </c>
      <c r="L105" s="65" t="s">
        <v>311</v>
      </c>
      <c r="M105" s="74" t="str">
        <f>L105</f>
        <v>306.01</v>
      </c>
    </row>
    <row r="106" spans="1:13" s="67" customFormat="1" ht="12.75">
      <c r="A106" s="64" t="s">
        <v>76</v>
      </c>
      <c r="B106" s="64" t="s">
        <v>89</v>
      </c>
      <c r="C106" s="64" t="s">
        <v>90</v>
      </c>
      <c r="D106" s="64" t="s">
        <v>13</v>
      </c>
      <c r="E106" s="64" t="s">
        <v>11</v>
      </c>
      <c r="F106" s="65">
        <v>321.37</v>
      </c>
      <c r="G106" s="76">
        <v>50</v>
      </c>
      <c r="H106" s="49">
        <f>G106+F106</f>
        <v>371.37</v>
      </c>
      <c r="I106" s="74"/>
      <c r="J106" s="65" t="s">
        <v>312</v>
      </c>
      <c r="K106" s="76" t="s">
        <v>128</v>
      </c>
      <c r="L106" s="65" t="s">
        <v>313</v>
      </c>
      <c r="M106" s="74" t="str">
        <f>L106</f>
        <v>342.26</v>
      </c>
    </row>
    <row r="107" spans="1:13" s="67" customFormat="1" ht="12.75">
      <c r="A107" s="64" t="s">
        <v>77</v>
      </c>
      <c r="B107" s="64" t="s">
        <v>44</v>
      </c>
      <c r="C107" s="64" t="s">
        <v>45</v>
      </c>
      <c r="D107" s="64" t="s">
        <v>31</v>
      </c>
      <c r="E107" s="64" t="s">
        <v>11</v>
      </c>
      <c r="F107" s="65">
        <v>337.18</v>
      </c>
      <c r="G107" s="76">
        <v>50</v>
      </c>
      <c r="H107" s="49">
        <f>G107+F107</f>
        <v>387.18</v>
      </c>
      <c r="I107" s="74"/>
      <c r="J107" s="65" t="s">
        <v>314</v>
      </c>
      <c r="K107" s="76" t="s">
        <v>281</v>
      </c>
      <c r="L107" s="65" t="s">
        <v>315</v>
      </c>
      <c r="M107" s="74" t="str">
        <f>L107</f>
        <v>367.47</v>
      </c>
    </row>
    <row r="108" spans="1:13" s="67" customFormat="1" ht="12.75">
      <c r="A108" s="64"/>
      <c r="B108" s="64"/>
      <c r="C108" s="64"/>
      <c r="D108" s="64"/>
      <c r="E108" s="64"/>
      <c r="F108" s="65"/>
      <c r="G108" s="76"/>
      <c r="H108" s="49"/>
      <c r="I108" s="74"/>
      <c r="J108" s="65"/>
      <c r="K108" s="76"/>
      <c r="L108" s="65"/>
      <c r="M108" s="74"/>
    </row>
    <row r="109" spans="1:13" s="67" customFormat="1" ht="12.75">
      <c r="A109" s="64"/>
      <c r="B109" s="64"/>
      <c r="C109" s="64"/>
      <c r="D109" s="64"/>
      <c r="E109" s="64"/>
      <c r="F109" s="65"/>
      <c r="G109" s="76"/>
      <c r="H109" s="49"/>
      <c r="I109" s="74"/>
      <c r="J109" s="65"/>
      <c r="K109" s="76"/>
      <c r="L109" s="65"/>
      <c r="M109" s="74"/>
    </row>
    <row r="110" ht="12.75">
      <c r="D110" s="41" t="s">
        <v>187</v>
      </c>
    </row>
    <row r="111" spans="4:26" ht="12.75">
      <c r="D111" s="42" t="s">
        <v>317</v>
      </c>
      <c r="O111" s="3"/>
      <c r="P111" s="3"/>
      <c r="Q111" s="3"/>
      <c r="Z111" s="3"/>
    </row>
    <row r="112" spans="4:26" ht="12.75">
      <c r="D112" s="54" t="s">
        <v>318</v>
      </c>
      <c r="O112" s="3"/>
      <c r="P112" s="3"/>
      <c r="Q112" s="3"/>
      <c r="Z112" s="3"/>
    </row>
    <row r="113" ht="12.75" customHeight="1"/>
    <row r="114" spans="1:26" ht="12.75">
      <c r="A114" s="43" t="s">
        <v>319</v>
      </c>
      <c r="G114" s="18" t="s">
        <v>4</v>
      </c>
      <c r="H114" s="12"/>
      <c r="I114" s="12"/>
      <c r="J114" s="12"/>
      <c r="K114" s="18" t="s">
        <v>5</v>
      </c>
      <c r="M114" s="12" t="s">
        <v>78</v>
      </c>
      <c r="O114" s="4"/>
      <c r="P114" s="4"/>
      <c r="Q114" s="3"/>
      <c r="U114" s="5"/>
      <c r="X114" s="6"/>
      <c r="Z114" s="3"/>
    </row>
    <row r="115" spans="1:28" ht="12.75">
      <c r="A115" s="18" t="s">
        <v>6</v>
      </c>
      <c r="B115" s="19" t="s">
        <v>30</v>
      </c>
      <c r="C115" s="19"/>
      <c r="D115" s="19" t="s">
        <v>7</v>
      </c>
      <c r="E115" s="19"/>
      <c r="F115" s="57" t="s">
        <v>8</v>
      </c>
      <c r="G115" s="69" t="s">
        <v>9</v>
      </c>
      <c r="H115" s="12" t="s">
        <v>10</v>
      </c>
      <c r="I115" s="12"/>
      <c r="J115" s="57" t="s">
        <v>8</v>
      </c>
      <c r="K115" s="69" t="s">
        <v>9</v>
      </c>
      <c r="L115" s="12" t="s">
        <v>10</v>
      </c>
      <c r="M115" s="12" t="s">
        <v>10</v>
      </c>
      <c r="N115" s="12"/>
      <c r="O115" s="12"/>
      <c r="P115" s="13"/>
      <c r="Q115" s="3"/>
      <c r="Z115" s="3"/>
      <c r="AB115" s="6"/>
    </row>
    <row r="116" spans="1:13" s="67" customFormat="1" ht="12.75">
      <c r="A116" s="64" t="s">
        <v>73</v>
      </c>
      <c r="B116" s="64" t="s">
        <v>119</v>
      </c>
      <c r="C116" s="64" t="s">
        <v>120</v>
      </c>
      <c r="D116" s="64" t="s">
        <v>189</v>
      </c>
      <c r="E116" s="64" t="s">
        <v>12</v>
      </c>
      <c r="F116" s="65" t="s">
        <v>320</v>
      </c>
      <c r="G116" s="68" t="s">
        <v>190</v>
      </c>
      <c r="H116" s="65" t="s">
        <v>320</v>
      </c>
      <c r="I116" s="72"/>
      <c r="J116" s="74"/>
      <c r="K116" s="77"/>
      <c r="L116" s="74" t="s">
        <v>80</v>
      </c>
      <c r="M116" s="74" t="str">
        <f>H116</f>
        <v>209.64</v>
      </c>
    </row>
    <row r="117" spans="1:13" s="67" customFormat="1" ht="12.75">
      <c r="A117" s="64" t="s">
        <v>74</v>
      </c>
      <c r="B117" s="64" t="s">
        <v>32</v>
      </c>
      <c r="C117" s="64" t="s">
        <v>33</v>
      </c>
      <c r="D117" s="64" t="s">
        <v>34</v>
      </c>
      <c r="E117" s="64" t="s">
        <v>11</v>
      </c>
      <c r="F117" s="65">
        <v>285.6</v>
      </c>
      <c r="G117" s="68">
        <v>5</v>
      </c>
      <c r="H117" s="65">
        <f>G117+F117</f>
        <v>290.6</v>
      </c>
      <c r="I117" s="72"/>
      <c r="J117" s="74"/>
      <c r="K117" s="77"/>
      <c r="L117" s="74" t="s">
        <v>80</v>
      </c>
      <c r="M117" s="74">
        <f>H117</f>
        <v>290.6</v>
      </c>
    </row>
    <row r="118" spans="1:28" ht="12.75">
      <c r="A118" s="18"/>
      <c r="B118" s="19"/>
      <c r="C118" s="19"/>
      <c r="D118" s="19"/>
      <c r="E118" s="19"/>
      <c r="F118" s="57"/>
      <c r="G118" s="69"/>
      <c r="H118" s="12"/>
      <c r="I118" s="12"/>
      <c r="J118" s="57"/>
      <c r="K118" s="69"/>
      <c r="L118" s="12"/>
      <c r="M118" s="12"/>
      <c r="N118" s="12"/>
      <c r="O118" s="12"/>
      <c r="P118" s="13"/>
      <c r="Q118" s="3"/>
      <c r="Z118" s="3"/>
      <c r="AB118" s="6"/>
    </row>
    <row r="119" spans="1:26" ht="12.75">
      <c r="A119" s="43" t="s">
        <v>322</v>
      </c>
      <c r="G119" s="18" t="s">
        <v>4</v>
      </c>
      <c r="H119" s="12"/>
      <c r="I119" s="12"/>
      <c r="J119" s="12"/>
      <c r="K119" s="18" t="s">
        <v>5</v>
      </c>
      <c r="M119" s="12" t="s">
        <v>78</v>
      </c>
      <c r="O119" s="4"/>
      <c r="P119" s="4"/>
      <c r="Q119" s="3"/>
      <c r="U119" s="5"/>
      <c r="X119" s="6"/>
      <c r="Z119" s="3"/>
    </row>
    <row r="120" spans="1:13" s="67" customFormat="1" ht="12.75">
      <c r="A120" s="64" t="s">
        <v>73</v>
      </c>
      <c r="B120" s="64" t="s">
        <v>150</v>
      </c>
      <c r="C120" s="64" t="s">
        <v>151</v>
      </c>
      <c r="D120" s="64" t="s">
        <v>168</v>
      </c>
      <c r="E120" s="64" t="s">
        <v>145</v>
      </c>
      <c r="F120" s="65">
        <v>215.86</v>
      </c>
      <c r="G120" s="68">
        <v>0</v>
      </c>
      <c r="H120" s="65">
        <f>G120+F120</f>
        <v>215.86</v>
      </c>
      <c r="I120" s="72"/>
      <c r="J120" s="65" t="s">
        <v>323</v>
      </c>
      <c r="K120" s="76" t="s">
        <v>190</v>
      </c>
      <c r="L120" s="65" t="s">
        <v>323</v>
      </c>
      <c r="M120" s="74" t="str">
        <f>L120</f>
        <v>203.75</v>
      </c>
    </row>
    <row r="121" spans="1:13" s="67" customFormat="1" ht="12.75">
      <c r="A121" s="64" t="s">
        <v>74</v>
      </c>
      <c r="B121" s="64" t="s">
        <v>18</v>
      </c>
      <c r="C121" s="64" t="s">
        <v>19</v>
      </c>
      <c r="D121" s="64" t="s">
        <v>20</v>
      </c>
      <c r="E121" s="64" t="s">
        <v>11</v>
      </c>
      <c r="F121" s="65" t="s">
        <v>324</v>
      </c>
      <c r="G121" s="68" t="s">
        <v>190</v>
      </c>
      <c r="H121" s="65" t="s">
        <v>324</v>
      </c>
      <c r="I121" s="72"/>
      <c r="J121" s="74">
        <v>210.88</v>
      </c>
      <c r="K121" s="77">
        <v>0</v>
      </c>
      <c r="L121" s="74">
        <f>K121+J121</f>
        <v>210.88</v>
      </c>
      <c r="M121" s="74" t="str">
        <f>H121</f>
        <v>210.06</v>
      </c>
    </row>
    <row r="122" spans="1:13" s="67" customFormat="1" ht="12.75">
      <c r="A122" s="64" t="s">
        <v>75</v>
      </c>
      <c r="B122" s="64" t="s">
        <v>21</v>
      </c>
      <c r="C122" s="64" t="s">
        <v>22</v>
      </c>
      <c r="D122" s="64" t="s">
        <v>23</v>
      </c>
      <c r="E122" s="64" t="s">
        <v>11</v>
      </c>
      <c r="F122" s="65">
        <v>221.86</v>
      </c>
      <c r="G122" s="68">
        <v>5</v>
      </c>
      <c r="H122" s="65">
        <f>G122+F122</f>
        <v>226.86</v>
      </c>
      <c r="I122" s="72"/>
      <c r="J122" s="65" t="s">
        <v>325</v>
      </c>
      <c r="K122" s="76" t="s">
        <v>190</v>
      </c>
      <c r="L122" s="65" t="s">
        <v>325</v>
      </c>
      <c r="M122" s="74" t="str">
        <f>L122</f>
        <v>217.21</v>
      </c>
    </row>
    <row r="123" spans="1:13" s="67" customFormat="1" ht="12.75">
      <c r="A123" s="64" t="s">
        <v>76</v>
      </c>
      <c r="B123" s="75" t="s">
        <v>513</v>
      </c>
      <c r="C123" s="64" t="s">
        <v>152</v>
      </c>
      <c r="D123" s="64" t="s">
        <v>165</v>
      </c>
      <c r="E123" s="64" t="s">
        <v>166</v>
      </c>
      <c r="F123" s="65">
        <v>232.09</v>
      </c>
      <c r="G123" s="68">
        <v>15</v>
      </c>
      <c r="H123" s="65">
        <f>G123+F123</f>
        <v>247.09</v>
      </c>
      <c r="I123" s="72"/>
      <c r="J123" s="65" t="s">
        <v>326</v>
      </c>
      <c r="K123" s="76" t="s">
        <v>190</v>
      </c>
      <c r="L123" s="65" t="s">
        <v>326</v>
      </c>
      <c r="M123" s="74" t="str">
        <f>L123</f>
        <v>225.64</v>
      </c>
    </row>
    <row r="124" spans="1:13" s="67" customFormat="1" ht="12.75">
      <c r="A124" s="64" t="s">
        <v>77</v>
      </c>
      <c r="B124" s="75" t="s">
        <v>108</v>
      </c>
      <c r="C124" s="64" t="s">
        <v>14</v>
      </c>
      <c r="D124" s="75" t="s">
        <v>512</v>
      </c>
      <c r="E124" s="64" t="s">
        <v>11</v>
      </c>
      <c r="F124" s="65" t="s">
        <v>327</v>
      </c>
      <c r="G124" s="68" t="s">
        <v>77</v>
      </c>
      <c r="H124" s="65" t="s">
        <v>328</v>
      </c>
      <c r="I124" s="72"/>
      <c r="J124" s="74"/>
      <c r="K124" s="77"/>
      <c r="L124" s="74" t="s">
        <v>80</v>
      </c>
      <c r="M124" s="74" t="str">
        <f>H124</f>
        <v>236.66</v>
      </c>
    </row>
    <row r="125" spans="1:13" s="67" customFormat="1" ht="12.75">
      <c r="A125" s="64" t="s">
        <v>97</v>
      </c>
      <c r="B125" s="64" t="s">
        <v>26</v>
      </c>
      <c r="C125" s="64" t="s">
        <v>41</v>
      </c>
      <c r="D125" s="64" t="s">
        <v>42</v>
      </c>
      <c r="E125" s="64" t="s">
        <v>12</v>
      </c>
      <c r="F125" s="65" t="s">
        <v>329</v>
      </c>
      <c r="G125" s="68" t="s">
        <v>190</v>
      </c>
      <c r="H125" s="65" t="s">
        <v>329</v>
      </c>
      <c r="I125" s="72"/>
      <c r="J125" s="74">
        <v>261.62</v>
      </c>
      <c r="K125" s="77">
        <v>0</v>
      </c>
      <c r="L125" s="74">
        <f>K125+J125</f>
        <v>261.62</v>
      </c>
      <c r="M125" s="74" t="str">
        <f>H125</f>
        <v>249.48</v>
      </c>
    </row>
    <row r="126" spans="1:13" s="67" customFormat="1" ht="12.75">
      <c r="A126" s="64" t="s">
        <v>98</v>
      </c>
      <c r="B126" s="64" t="s">
        <v>158</v>
      </c>
      <c r="C126" s="64" t="s">
        <v>159</v>
      </c>
      <c r="D126" s="64" t="s">
        <v>183</v>
      </c>
      <c r="E126" s="64" t="s">
        <v>145</v>
      </c>
      <c r="F126" s="65" t="s">
        <v>330</v>
      </c>
      <c r="G126" s="68" t="s">
        <v>190</v>
      </c>
      <c r="H126" s="65" t="s">
        <v>330</v>
      </c>
      <c r="I126" s="72"/>
      <c r="J126" s="74">
        <v>287.02</v>
      </c>
      <c r="K126" s="77">
        <v>15</v>
      </c>
      <c r="L126" s="74">
        <f>K126+J126</f>
        <v>302.02</v>
      </c>
      <c r="M126" s="74" t="str">
        <f>H126</f>
        <v>276.92</v>
      </c>
    </row>
    <row r="127" spans="1:13" s="67" customFormat="1" ht="12.75">
      <c r="A127" s="64" t="s">
        <v>99</v>
      </c>
      <c r="B127" s="64" t="s">
        <v>27</v>
      </c>
      <c r="C127" s="64" t="s">
        <v>43</v>
      </c>
      <c r="D127" s="64" t="s">
        <v>17</v>
      </c>
      <c r="E127" s="64" t="s">
        <v>12</v>
      </c>
      <c r="F127" s="65">
        <v>313.29</v>
      </c>
      <c r="G127" s="68">
        <v>5</v>
      </c>
      <c r="H127" s="65">
        <f>G127+F127</f>
        <v>318.29</v>
      </c>
      <c r="I127" s="72"/>
      <c r="J127" s="65" t="s">
        <v>331</v>
      </c>
      <c r="K127" s="76" t="s">
        <v>77</v>
      </c>
      <c r="L127" s="65" t="s">
        <v>332</v>
      </c>
      <c r="M127" s="74" t="str">
        <f>L127</f>
        <v>301.92</v>
      </c>
    </row>
    <row r="128" spans="1:13" s="67" customFormat="1" ht="12.75">
      <c r="A128" s="64" t="s">
        <v>100</v>
      </c>
      <c r="B128" s="64" t="s">
        <v>153</v>
      </c>
      <c r="C128" s="64" t="s">
        <v>154</v>
      </c>
      <c r="D128" s="67" t="s">
        <v>180</v>
      </c>
      <c r="E128" s="67" t="s">
        <v>88</v>
      </c>
      <c r="F128" s="65" t="s">
        <v>333</v>
      </c>
      <c r="G128" s="68" t="s">
        <v>101</v>
      </c>
      <c r="H128" s="65" t="s">
        <v>334</v>
      </c>
      <c r="I128" s="72"/>
      <c r="J128" s="74"/>
      <c r="K128" s="77"/>
      <c r="L128" s="74" t="s">
        <v>80</v>
      </c>
      <c r="M128" s="74" t="str">
        <f>H128</f>
        <v>338.88</v>
      </c>
    </row>
    <row r="129" spans="1:28" ht="12.75">
      <c r="A129" s="18"/>
      <c r="B129" s="19"/>
      <c r="C129" s="19"/>
      <c r="D129" s="19"/>
      <c r="E129" s="19"/>
      <c r="F129" s="57"/>
      <c r="G129" s="69"/>
      <c r="H129" s="12"/>
      <c r="I129" s="12"/>
      <c r="J129" s="57"/>
      <c r="K129" s="69"/>
      <c r="L129" s="12"/>
      <c r="M129" s="12"/>
      <c r="N129" s="12"/>
      <c r="O129" s="12"/>
      <c r="P129" s="13"/>
      <c r="Q129" s="3"/>
      <c r="Z129" s="3"/>
      <c r="AB129" s="6"/>
    </row>
    <row r="130" spans="1:26" ht="12.75">
      <c r="A130" s="43" t="s">
        <v>321</v>
      </c>
      <c r="G130" s="18" t="s">
        <v>4</v>
      </c>
      <c r="H130" s="12"/>
      <c r="I130" s="12"/>
      <c r="J130" s="12"/>
      <c r="K130" s="18" t="s">
        <v>5</v>
      </c>
      <c r="M130" s="12" t="s">
        <v>78</v>
      </c>
      <c r="O130" s="4"/>
      <c r="P130" s="4"/>
      <c r="Q130" s="3"/>
      <c r="U130" s="5"/>
      <c r="X130" s="6"/>
      <c r="Z130" s="3"/>
    </row>
    <row r="131" spans="1:13" s="67" customFormat="1" ht="12.75">
      <c r="A131" s="64" t="s">
        <v>73</v>
      </c>
      <c r="B131" s="64" t="s">
        <v>122</v>
      </c>
      <c r="C131" s="64" t="s">
        <v>123</v>
      </c>
      <c r="D131" s="64" t="s">
        <v>20</v>
      </c>
      <c r="E131" s="64" t="s">
        <v>11</v>
      </c>
      <c r="F131" s="65">
        <v>265.38</v>
      </c>
      <c r="G131" s="68">
        <v>5</v>
      </c>
      <c r="H131" s="65">
        <f>G131+F131</f>
        <v>270.38</v>
      </c>
      <c r="I131" s="72"/>
      <c r="J131" s="65" t="s">
        <v>335</v>
      </c>
      <c r="K131" s="76" t="s">
        <v>190</v>
      </c>
      <c r="L131" s="65" t="s">
        <v>335</v>
      </c>
      <c r="M131" s="74" t="str">
        <f>L131</f>
        <v>264.29</v>
      </c>
    </row>
    <row r="132" spans="1:13" s="67" customFormat="1" ht="12.75">
      <c r="A132" s="64" t="s">
        <v>74</v>
      </c>
      <c r="B132" s="64" t="s">
        <v>162</v>
      </c>
      <c r="C132" s="64" t="s">
        <v>163</v>
      </c>
      <c r="D132" s="64" t="s">
        <v>258</v>
      </c>
      <c r="E132" s="64" t="s">
        <v>11</v>
      </c>
      <c r="F132" s="65" t="s">
        <v>336</v>
      </c>
      <c r="G132" s="68" t="s">
        <v>190</v>
      </c>
      <c r="H132" s="65" t="s">
        <v>336</v>
      </c>
      <c r="I132" s="72"/>
      <c r="J132" s="74">
        <v>266.55</v>
      </c>
      <c r="K132" s="77">
        <v>5</v>
      </c>
      <c r="L132" s="65">
        <f>K132+J132</f>
        <v>271.55</v>
      </c>
      <c r="M132" s="74" t="str">
        <f>H132</f>
        <v>268.84</v>
      </c>
    </row>
    <row r="133" spans="1:13" s="67" customFormat="1" ht="12.75">
      <c r="A133" s="64" t="s">
        <v>75</v>
      </c>
      <c r="B133" s="64" t="s">
        <v>221</v>
      </c>
      <c r="C133" s="64" t="s">
        <v>212</v>
      </c>
      <c r="D133" s="64" t="s">
        <v>213</v>
      </c>
      <c r="E133" s="64" t="s">
        <v>11</v>
      </c>
      <c r="F133" s="65">
        <v>321.54</v>
      </c>
      <c r="G133" s="68">
        <v>0</v>
      </c>
      <c r="H133" s="65">
        <f>G133+F133</f>
        <v>321.54</v>
      </c>
      <c r="I133" s="72"/>
      <c r="J133" s="65" t="s">
        <v>337</v>
      </c>
      <c r="K133" s="76" t="s">
        <v>77</v>
      </c>
      <c r="L133" s="65" t="s">
        <v>338</v>
      </c>
      <c r="M133" s="74" t="str">
        <f>L133</f>
        <v>314.66</v>
      </c>
    </row>
    <row r="134" spans="1:28" ht="12.75">
      <c r="A134" s="18"/>
      <c r="B134" s="19"/>
      <c r="C134" s="19"/>
      <c r="D134" s="19"/>
      <c r="E134" s="19"/>
      <c r="F134" s="57"/>
      <c r="G134" s="69"/>
      <c r="H134" s="12"/>
      <c r="I134" s="12"/>
      <c r="J134" s="57"/>
      <c r="K134" s="69"/>
      <c r="L134" s="12"/>
      <c r="M134" s="12"/>
      <c r="N134" s="12"/>
      <c r="O134" s="12"/>
      <c r="P134" s="13"/>
      <c r="Q134" s="3"/>
      <c r="Z134" s="3"/>
      <c r="AB134" s="6"/>
    </row>
    <row r="135" spans="1:26" ht="12.75">
      <c r="A135" s="43" t="s">
        <v>339</v>
      </c>
      <c r="G135" s="18" t="s">
        <v>4</v>
      </c>
      <c r="H135" s="12"/>
      <c r="I135" s="12"/>
      <c r="J135" s="12"/>
      <c r="K135" s="18" t="s">
        <v>5</v>
      </c>
      <c r="M135" s="12" t="s">
        <v>78</v>
      </c>
      <c r="O135" s="4"/>
      <c r="P135" s="4"/>
      <c r="Q135" s="3"/>
      <c r="U135" s="5"/>
      <c r="X135" s="6"/>
      <c r="Z135" s="3"/>
    </row>
    <row r="136" spans="1:13" s="67" customFormat="1" ht="12.75">
      <c r="A136" s="64" t="s">
        <v>73</v>
      </c>
      <c r="B136" s="64" t="s">
        <v>132</v>
      </c>
      <c r="C136" s="64" t="s">
        <v>133</v>
      </c>
      <c r="D136" s="64" t="s">
        <v>13</v>
      </c>
      <c r="E136" s="64" t="s">
        <v>11</v>
      </c>
      <c r="F136" s="65">
        <v>210.45</v>
      </c>
      <c r="G136" s="68">
        <v>0</v>
      </c>
      <c r="H136" s="65">
        <f>G136+F136</f>
        <v>210.45</v>
      </c>
      <c r="I136" s="72"/>
      <c r="J136" s="65" t="s">
        <v>340</v>
      </c>
      <c r="K136" s="76" t="s">
        <v>190</v>
      </c>
      <c r="L136" s="65" t="s">
        <v>340</v>
      </c>
      <c r="M136" s="74" t="str">
        <f>L136</f>
        <v>208.82</v>
      </c>
    </row>
    <row r="137" spans="1:13" s="67" customFormat="1" ht="12.75">
      <c r="A137" s="64" t="s">
        <v>74</v>
      </c>
      <c r="B137" s="64" t="s">
        <v>155</v>
      </c>
      <c r="C137" s="64" t="s">
        <v>156</v>
      </c>
      <c r="D137" s="64" t="s">
        <v>182</v>
      </c>
      <c r="E137" s="64" t="s">
        <v>145</v>
      </c>
      <c r="F137" s="65">
        <v>215.45</v>
      </c>
      <c r="G137" s="68">
        <v>5</v>
      </c>
      <c r="H137" s="65">
        <f>G137+F137</f>
        <v>220.45</v>
      </c>
      <c r="I137" s="72"/>
      <c r="J137" s="65" t="s">
        <v>341</v>
      </c>
      <c r="K137" s="76" t="s">
        <v>190</v>
      </c>
      <c r="L137" s="65" t="s">
        <v>341</v>
      </c>
      <c r="M137" s="74" t="str">
        <f>L137</f>
        <v>217.51</v>
      </c>
    </row>
    <row r="138" spans="1:13" s="67" customFormat="1" ht="12.75">
      <c r="A138" s="64" t="s">
        <v>75</v>
      </c>
      <c r="B138" s="64" t="s">
        <v>117</v>
      </c>
      <c r="C138" s="64" t="s">
        <v>149</v>
      </c>
      <c r="D138" s="64" t="s">
        <v>31</v>
      </c>
      <c r="E138" s="64" t="s">
        <v>11</v>
      </c>
      <c r="F138" s="65" t="s">
        <v>342</v>
      </c>
      <c r="G138" s="68" t="s">
        <v>190</v>
      </c>
      <c r="H138" s="65" t="s">
        <v>342</v>
      </c>
      <c r="I138" s="72"/>
      <c r="J138" s="74">
        <v>221.75</v>
      </c>
      <c r="K138" s="77">
        <v>5</v>
      </c>
      <c r="L138" s="74">
        <f>K138+J138</f>
        <v>226.75</v>
      </c>
      <c r="M138" s="74" t="str">
        <f>H138</f>
        <v>217.85</v>
      </c>
    </row>
    <row r="139" spans="1:13" s="67" customFormat="1" ht="12.75">
      <c r="A139" s="64" t="s">
        <v>76</v>
      </c>
      <c r="B139" s="64" t="s">
        <v>35</v>
      </c>
      <c r="C139" s="64" t="s">
        <v>131</v>
      </c>
      <c r="D139" s="64" t="s">
        <v>31</v>
      </c>
      <c r="E139" s="64" t="s">
        <v>11</v>
      </c>
      <c r="F139" s="65" t="s">
        <v>343</v>
      </c>
      <c r="G139" s="68" t="s">
        <v>190</v>
      </c>
      <c r="H139" s="65" t="s">
        <v>343</v>
      </c>
      <c r="I139" s="72"/>
      <c r="J139" s="74">
        <v>220.02</v>
      </c>
      <c r="K139" s="77">
        <v>5</v>
      </c>
      <c r="L139" s="74">
        <f>K139+J139</f>
        <v>225.02</v>
      </c>
      <c r="M139" s="74" t="str">
        <f>H139</f>
        <v>220.36</v>
      </c>
    </row>
    <row r="140" spans="1:13" s="67" customFormat="1" ht="12.75">
      <c r="A140" s="64" t="s">
        <v>77</v>
      </c>
      <c r="B140" s="64" t="s">
        <v>134</v>
      </c>
      <c r="C140" s="64" t="s">
        <v>135</v>
      </c>
      <c r="D140" s="64" t="s">
        <v>13</v>
      </c>
      <c r="E140" s="64" t="s">
        <v>11</v>
      </c>
      <c r="F140" s="65" t="s">
        <v>344</v>
      </c>
      <c r="G140" s="68" t="s">
        <v>190</v>
      </c>
      <c r="H140" s="65" t="s">
        <v>344</v>
      </c>
      <c r="I140" s="72"/>
      <c r="J140" s="74">
        <v>238.01</v>
      </c>
      <c r="K140" s="77">
        <v>0</v>
      </c>
      <c r="L140" s="74">
        <f>K140+J140</f>
        <v>238.01</v>
      </c>
      <c r="M140" s="74" t="str">
        <f>H140</f>
        <v>231.31</v>
      </c>
    </row>
    <row r="141" spans="1:13" s="67" customFormat="1" ht="12.75">
      <c r="A141" s="64" t="s">
        <v>97</v>
      </c>
      <c r="B141" s="64" t="s">
        <v>36</v>
      </c>
      <c r="C141" s="64" t="s">
        <v>233</v>
      </c>
      <c r="D141" s="78" t="s">
        <v>346</v>
      </c>
      <c r="E141" s="67" t="s">
        <v>11</v>
      </c>
      <c r="F141" s="65">
        <v>234.7</v>
      </c>
      <c r="G141" s="68" t="s">
        <v>190</v>
      </c>
      <c r="H141" s="65">
        <f>G141+F141</f>
        <v>234.7</v>
      </c>
      <c r="I141" s="72"/>
      <c r="J141" s="74">
        <v>247.44</v>
      </c>
      <c r="K141" s="77">
        <v>0</v>
      </c>
      <c r="L141" s="74">
        <f>K141+J141</f>
        <v>247.44</v>
      </c>
      <c r="M141" s="74">
        <f>H141</f>
        <v>234.7</v>
      </c>
    </row>
    <row r="142" spans="1:13" s="67" customFormat="1" ht="12.75">
      <c r="A142" s="64" t="s">
        <v>98</v>
      </c>
      <c r="B142" s="64" t="s">
        <v>272</v>
      </c>
      <c r="C142" s="64" t="s">
        <v>92</v>
      </c>
      <c r="D142" s="64" t="s">
        <v>273</v>
      </c>
      <c r="E142" s="64" t="s">
        <v>274</v>
      </c>
      <c r="F142" s="65">
        <v>292.01</v>
      </c>
      <c r="G142" s="68">
        <v>0</v>
      </c>
      <c r="H142" s="65">
        <f>G142+F142</f>
        <v>292.01</v>
      </c>
      <c r="I142" s="72"/>
      <c r="J142" s="65" t="s">
        <v>345</v>
      </c>
      <c r="K142" s="76" t="s">
        <v>190</v>
      </c>
      <c r="L142" s="65" t="s">
        <v>345</v>
      </c>
      <c r="M142" s="74" t="str">
        <f>L142</f>
        <v>256.67</v>
      </c>
    </row>
    <row r="143" spans="2:26" ht="12.75" customHeight="1">
      <c r="B143" s="9"/>
      <c r="N143" s="5"/>
      <c r="P143" s="4"/>
      <c r="Q143" s="3"/>
      <c r="V143" s="6"/>
      <c r="Z143" s="3"/>
    </row>
    <row r="144" spans="1:26" ht="12.75">
      <c r="A144" s="43" t="s">
        <v>144</v>
      </c>
      <c r="G144" s="18" t="s">
        <v>4</v>
      </c>
      <c r="H144" s="12"/>
      <c r="I144" s="12"/>
      <c r="J144" s="12"/>
      <c r="K144" s="18" t="s">
        <v>5</v>
      </c>
      <c r="M144" s="12" t="s">
        <v>78</v>
      </c>
      <c r="O144" s="4"/>
      <c r="P144" s="4"/>
      <c r="Q144" s="3"/>
      <c r="U144" s="5"/>
      <c r="X144" s="6"/>
      <c r="Z144" s="3"/>
    </row>
    <row r="145" spans="1:13" s="67" customFormat="1" ht="12.75">
      <c r="A145" s="64" t="s">
        <v>73</v>
      </c>
      <c r="B145" s="64" t="s">
        <v>150</v>
      </c>
      <c r="C145" s="64" t="s">
        <v>151</v>
      </c>
      <c r="D145" s="64" t="s">
        <v>168</v>
      </c>
      <c r="E145" s="64" t="s">
        <v>145</v>
      </c>
      <c r="F145" s="65">
        <v>247.1</v>
      </c>
      <c r="G145" s="68">
        <v>5</v>
      </c>
      <c r="H145" s="74">
        <f>G145+F145</f>
        <v>252.1</v>
      </c>
      <c r="I145" s="72"/>
      <c r="J145" s="74"/>
      <c r="K145" s="77"/>
      <c r="L145" s="74" t="s">
        <v>80</v>
      </c>
      <c r="M145" s="74">
        <f>H145</f>
        <v>252.1</v>
      </c>
    </row>
    <row r="146" spans="1:13" s="67" customFormat="1" ht="12.75">
      <c r="A146" s="64" t="s">
        <v>74</v>
      </c>
      <c r="B146" s="75" t="s">
        <v>108</v>
      </c>
      <c r="C146" s="64" t="s">
        <v>14</v>
      </c>
      <c r="D146" s="75" t="s">
        <v>512</v>
      </c>
      <c r="E146" s="64" t="s">
        <v>11</v>
      </c>
      <c r="F146" s="65">
        <v>287.82</v>
      </c>
      <c r="G146" s="68">
        <v>10</v>
      </c>
      <c r="H146" s="74">
        <f>G146+F146</f>
        <v>297.82</v>
      </c>
      <c r="I146" s="72"/>
      <c r="J146" s="65" t="s">
        <v>347</v>
      </c>
      <c r="K146" s="76" t="s">
        <v>77</v>
      </c>
      <c r="L146" s="65" t="s">
        <v>348</v>
      </c>
      <c r="M146" s="74" t="str">
        <f>L146</f>
        <v>269.76</v>
      </c>
    </row>
    <row r="147" spans="1:13" s="67" customFormat="1" ht="12.75">
      <c r="A147" s="64" t="s">
        <v>75</v>
      </c>
      <c r="B147" s="64" t="s">
        <v>35</v>
      </c>
      <c r="C147" s="64" t="s">
        <v>131</v>
      </c>
      <c r="D147" s="64" t="s">
        <v>31</v>
      </c>
      <c r="E147" s="64" t="s">
        <v>11</v>
      </c>
      <c r="F147" s="65" t="s">
        <v>349</v>
      </c>
      <c r="G147" s="68" t="s">
        <v>101</v>
      </c>
      <c r="H147" s="65" t="s">
        <v>350</v>
      </c>
      <c r="I147" s="72"/>
      <c r="J147" s="74"/>
      <c r="K147" s="77"/>
      <c r="L147" s="74" t="s">
        <v>80</v>
      </c>
      <c r="M147" s="74" t="str">
        <f>H147</f>
        <v>298.06</v>
      </c>
    </row>
    <row r="148" spans="1:13" s="67" customFormat="1" ht="12.75">
      <c r="A148" s="64" t="s">
        <v>76</v>
      </c>
      <c r="B148" s="64" t="s">
        <v>46</v>
      </c>
      <c r="C148" s="64" t="s">
        <v>86</v>
      </c>
      <c r="D148" s="64" t="s">
        <v>31</v>
      </c>
      <c r="E148" s="64" t="s">
        <v>11</v>
      </c>
      <c r="F148" s="65">
        <v>341.7</v>
      </c>
      <c r="G148" s="68">
        <v>10</v>
      </c>
      <c r="H148" s="74">
        <f>G148+F148</f>
        <v>351.7</v>
      </c>
      <c r="I148" s="72"/>
      <c r="J148" s="65">
        <v>302</v>
      </c>
      <c r="K148" s="76">
        <v>5</v>
      </c>
      <c r="L148" s="74">
        <f>K148+J148</f>
        <v>307</v>
      </c>
      <c r="M148" s="74">
        <f>L148</f>
        <v>307</v>
      </c>
    </row>
    <row r="149" spans="1:13" s="67" customFormat="1" ht="12.75">
      <c r="A149" s="64" t="s">
        <v>77</v>
      </c>
      <c r="B149" s="64" t="s">
        <v>89</v>
      </c>
      <c r="C149" s="64" t="s">
        <v>90</v>
      </c>
      <c r="D149" s="64" t="s">
        <v>13</v>
      </c>
      <c r="E149" s="64" t="s">
        <v>11</v>
      </c>
      <c r="F149" s="65">
        <v>314.58</v>
      </c>
      <c r="G149" s="68">
        <v>10</v>
      </c>
      <c r="H149" s="74">
        <f>G149+F149</f>
        <v>324.58</v>
      </c>
      <c r="I149" s="72"/>
      <c r="J149" s="65" t="s">
        <v>351</v>
      </c>
      <c r="K149" s="76" t="s">
        <v>190</v>
      </c>
      <c r="L149" s="65" t="s">
        <v>351</v>
      </c>
      <c r="M149" s="74" t="str">
        <f>L149</f>
        <v>311.32</v>
      </c>
    </row>
    <row r="150" spans="1:13" s="67" customFormat="1" ht="12.75">
      <c r="A150" s="64" t="s">
        <v>97</v>
      </c>
      <c r="B150" s="64" t="s">
        <v>352</v>
      </c>
      <c r="C150" s="64" t="s">
        <v>353</v>
      </c>
      <c r="D150" s="64" t="s">
        <v>13</v>
      </c>
      <c r="E150" s="64" t="s">
        <v>11</v>
      </c>
      <c r="F150" s="65" t="s">
        <v>354</v>
      </c>
      <c r="G150" s="68" t="s">
        <v>128</v>
      </c>
      <c r="H150" s="65" t="s">
        <v>355</v>
      </c>
      <c r="I150" s="72"/>
      <c r="J150" s="74">
        <v>354.53</v>
      </c>
      <c r="K150" s="77">
        <v>10</v>
      </c>
      <c r="L150" s="74">
        <f>K150+J150</f>
        <v>364.53</v>
      </c>
      <c r="M150" s="74" t="str">
        <f>H150</f>
        <v>341.59</v>
      </c>
    </row>
    <row r="151" spans="1:13" s="67" customFormat="1" ht="12.75">
      <c r="A151" s="64" t="s">
        <v>98</v>
      </c>
      <c r="B151" s="64" t="s">
        <v>44</v>
      </c>
      <c r="C151" s="64" t="s">
        <v>45</v>
      </c>
      <c r="D151" s="64" t="s">
        <v>31</v>
      </c>
      <c r="E151" s="64" t="s">
        <v>11</v>
      </c>
      <c r="F151" s="65" t="s">
        <v>356</v>
      </c>
      <c r="G151" s="68" t="s">
        <v>77</v>
      </c>
      <c r="H151" s="65" t="s">
        <v>357</v>
      </c>
      <c r="I151" s="72"/>
      <c r="J151" s="74"/>
      <c r="K151" s="77"/>
      <c r="L151" s="74" t="s">
        <v>80</v>
      </c>
      <c r="M151" s="74" t="str">
        <f>H151</f>
        <v>377.18</v>
      </c>
    </row>
    <row r="152" spans="1:13" s="67" customFormat="1" ht="12.75">
      <c r="A152" s="64" t="s">
        <v>99</v>
      </c>
      <c r="B152" s="64" t="s">
        <v>91</v>
      </c>
      <c r="C152" s="64" t="s">
        <v>39</v>
      </c>
      <c r="D152" s="64" t="s">
        <v>40</v>
      </c>
      <c r="E152" s="64" t="s">
        <v>11</v>
      </c>
      <c r="F152" s="65" t="s">
        <v>358</v>
      </c>
      <c r="G152" s="68" t="s">
        <v>77</v>
      </c>
      <c r="H152" s="65" t="s">
        <v>359</v>
      </c>
      <c r="I152" s="72"/>
      <c r="J152" s="74">
        <v>378.12</v>
      </c>
      <c r="K152" s="77">
        <v>60</v>
      </c>
      <c r="L152" s="74">
        <f>K152+J152</f>
        <v>438.12</v>
      </c>
      <c r="M152" s="74" t="str">
        <f>H152</f>
        <v>429.53</v>
      </c>
    </row>
    <row r="153" spans="4:26" ht="12.75" customHeight="1">
      <c r="D153" s="54"/>
      <c r="O153" s="3"/>
      <c r="P153" s="3"/>
      <c r="Q153" s="3"/>
      <c r="Z153" s="3"/>
    </row>
    <row r="154" spans="1:26" ht="12.75">
      <c r="A154" s="11" t="s">
        <v>109</v>
      </c>
      <c r="G154" s="18" t="s">
        <v>4</v>
      </c>
      <c r="H154" s="12"/>
      <c r="I154" s="12"/>
      <c r="J154" s="12"/>
      <c r="K154" s="18" t="s">
        <v>5</v>
      </c>
      <c r="M154" s="12" t="s">
        <v>78</v>
      </c>
      <c r="O154" s="4"/>
      <c r="P154" s="4"/>
      <c r="Q154" s="3"/>
      <c r="U154" s="5"/>
      <c r="X154" s="6"/>
      <c r="Z154" s="3"/>
    </row>
    <row r="155" spans="1:13" s="67" customFormat="1" ht="12.75">
      <c r="A155" s="64" t="s">
        <v>73</v>
      </c>
      <c r="B155" s="37" t="s">
        <v>55</v>
      </c>
      <c r="C155" s="37" t="s">
        <v>148</v>
      </c>
      <c r="D155" s="44" t="s">
        <v>184</v>
      </c>
      <c r="E155" s="64"/>
      <c r="F155" s="65"/>
      <c r="G155" s="68"/>
      <c r="H155" s="65" t="s">
        <v>15</v>
      </c>
      <c r="I155" s="72"/>
      <c r="J155" s="65" t="s">
        <v>360</v>
      </c>
      <c r="K155" s="76" t="s">
        <v>128</v>
      </c>
      <c r="L155" s="65" t="s">
        <v>361</v>
      </c>
      <c r="M155" s="74" t="str">
        <f>L155</f>
        <v>357.72</v>
      </c>
    </row>
    <row r="156" spans="1:13" s="67" customFormat="1" ht="12.75">
      <c r="A156" s="64" t="s">
        <v>74</v>
      </c>
      <c r="B156" s="8" t="s">
        <v>110</v>
      </c>
      <c r="C156" s="3" t="s">
        <v>54</v>
      </c>
      <c r="D156" s="44" t="s">
        <v>184</v>
      </c>
      <c r="E156" s="64"/>
      <c r="F156" s="65" t="s">
        <v>362</v>
      </c>
      <c r="G156" s="68" t="s">
        <v>281</v>
      </c>
      <c r="H156" s="65" t="s">
        <v>363</v>
      </c>
      <c r="I156" s="72"/>
      <c r="J156" s="74"/>
      <c r="K156" s="77"/>
      <c r="L156" s="74" t="s">
        <v>80</v>
      </c>
      <c r="M156" s="74" t="str">
        <f>H156</f>
        <v>378.38</v>
      </c>
    </row>
    <row r="157" spans="1:13" s="67" customFormat="1" ht="12.75">
      <c r="A157" s="64" t="s">
        <v>75</v>
      </c>
      <c r="B157" s="64" t="s">
        <v>366</v>
      </c>
      <c r="C157" s="37" t="s">
        <v>111</v>
      </c>
      <c r="D157" s="44" t="s">
        <v>177</v>
      </c>
      <c r="E157" s="64"/>
      <c r="F157" s="65" t="s">
        <v>364</v>
      </c>
      <c r="G157" s="68" t="s">
        <v>251</v>
      </c>
      <c r="H157" s="65" t="s">
        <v>365</v>
      </c>
      <c r="I157" s="72"/>
      <c r="J157" s="74"/>
      <c r="K157" s="77"/>
      <c r="L157" s="74" t="s">
        <v>15</v>
      </c>
      <c r="M157" s="74" t="str">
        <f>H157</f>
        <v>390.12</v>
      </c>
    </row>
    <row r="158" ht="12.75" customHeight="1"/>
    <row r="159" spans="1:26" ht="12.75">
      <c r="A159" s="11" t="s">
        <v>116</v>
      </c>
      <c r="G159" s="18" t="s">
        <v>4</v>
      </c>
      <c r="H159" s="12"/>
      <c r="I159" s="12"/>
      <c r="J159" s="12"/>
      <c r="K159" s="18" t="s">
        <v>5</v>
      </c>
      <c r="M159" s="12" t="s">
        <v>78</v>
      </c>
      <c r="O159" s="4"/>
      <c r="P159" s="4"/>
      <c r="Q159" s="3"/>
      <c r="U159" s="5"/>
      <c r="X159" s="6"/>
      <c r="Z159" s="3"/>
    </row>
    <row r="160" spans="1:13" s="67" customFormat="1" ht="12.75">
      <c r="A160" s="64" t="s">
        <v>73</v>
      </c>
      <c r="B160" s="64" t="s">
        <v>367</v>
      </c>
      <c r="C160" s="37" t="s">
        <v>55</v>
      </c>
      <c r="D160" s="64" t="s">
        <v>368</v>
      </c>
      <c r="E160" s="64"/>
      <c r="F160" s="127" t="s">
        <v>477</v>
      </c>
      <c r="G160" s="68" t="s">
        <v>77</v>
      </c>
      <c r="H160" s="127" t="s">
        <v>478</v>
      </c>
      <c r="I160" s="72"/>
      <c r="J160" s="74"/>
      <c r="K160" s="77"/>
      <c r="L160" s="74" t="s">
        <v>80</v>
      </c>
      <c r="M160" s="74" t="str">
        <f>H160</f>
        <v>420.80</v>
      </c>
    </row>
    <row r="161" spans="1:28" ht="12.75">
      <c r="A161" s="18"/>
      <c r="B161" s="19"/>
      <c r="C161" s="19"/>
      <c r="D161" s="19"/>
      <c r="E161" s="19"/>
      <c r="F161" s="57"/>
      <c r="G161" s="69"/>
      <c r="H161" s="12"/>
      <c r="I161" s="12"/>
      <c r="J161" s="57"/>
      <c r="K161" s="69"/>
      <c r="L161" s="12"/>
      <c r="M161" s="12"/>
      <c r="N161" s="12"/>
      <c r="O161" s="12"/>
      <c r="P161" s="13"/>
      <c r="Q161" s="3"/>
      <c r="Z161" s="3"/>
      <c r="AB161" s="6"/>
    </row>
    <row r="162" ht="12.75">
      <c r="A162" s="3"/>
    </row>
    <row r="163" spans="1:2" ht="12.75">
      <c r="A163" s="8" t="s">
        <v>29</v>
      </c>
      <c r="B163" s="9"/>
    </row>
    <row r="164" spans="1:11" ht="12.75">
      <c r="A164" s="8" t="s">
        <v>0</v>
      </c>
      <c r="B164" s="3" t="s">
        <v>1</v>
      </c>
      <c r="I164" s="5"/>
      <c r="J164" s="20" t="s">
        <v>107</v>
      </c>
      <c r="K164" s="48" t="s">
        <v>514</v>
      </c>
    </row>
    <row r="165" spans="1:11" ht="12.75">
      <c r="A165" s="8"/>
      <c r="B165" s="3" t="s">
        <v>2</v>
      </c>
      <c r="I165" s="50"/>
      <c r="J165" s="73"/>
      <c r="K165" s="48" t="s">
        <v>515</v>
      </c>
    </row>
  </sheetData>
  <printOptions horizontalCentered="1"/>
  <pageMargins left="0.74" right="0.51" top="0.2" bottom="0.25" header="0.09" footer="0.5"/>
  <pageSetup horizontalDpi="600" verticalDpi="600" orientation="portrait" scale="72" r:id="rId1"/>
  <rowBreaks count="1" manualBreakCount="1">
    <brk id="8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9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9.25390625" style="28" customWidth="1"/>
    <col min="2" max="2" width="8.625" style="58" customWidth="1"/>
    <col min="3" max="3" width="5.75390625" style="29" customWidth="1"/>
    <col min="4" max="4" width="40.75390625" style="28" customWidth="1"/>
    <col min="5" max="5" width="30.75390625" style="27" customWidth="1"/>
    <col min="6" max="6" width="7.75390625" style="27" customWidth="1"/>
    <col min="7" max="7" width="7.75390625" style="28" customWidth="1"/>
    <col min="8" max="16384" width="11.375" style="28" customWidth="1"/>
  </cols>
  <sheetData>
    <row r="1" spans="3:5" ht="12.75" customHeight="1">
      <c r="C1" s="82"/>
      <c r="D1" s="40" t="s">
        <v>369</v>
      </c>
      <c r="E1" s="51"/>
    </row>
    <row r="2" ht="12.75" customHeight="1">
      <c r="E2" s="30"/>
    </row>
    <row r="3" ht="12.75" customHeight="1">
      <c r="D3" s="31" t="s">
        <v>464</v>
      </c>
    </row>
    <row r="4" ht="12.75" customHeight="1">
      <c r="D4" s="29" t="s">
        <v>370</v>
      </c>
    </row>
    <row r="5" ht="12.75" customHeight="1">
      <c r="D5" s="35" t="s">
        <v>463</v>
      </c>
    </row>
    <row r="6" ht="12.75" customHeight="1">
      <c r="D6" s="35" t="s">
        <v>465</v>
      </c>
    </row>
    <row r="8" ht="12.75" customHeight="1">
      <c r="D8" s="32" t="s">
        <v>47</v>
      </c>
    </row>
    <row r="9" spans="2:3" s="27" customFormat="1" ht="12.75" customHeight="1">
      <c r="B9" s="58" t="s">
        <v>71</v>
      </c>
      <c r="C9" s="29"/>
    </row>
    <row r="10" spans="2:5" ht="12.75" customHeight="1">
      <c r="B10" s="58" t="s">
        <v>72</v>
      </c>
      <c r="C10" s="33" t="s">
        <v>6</v>
      </c>
      <c r="D10" s="85" t="s">
        <v>397</v>
      </c>
      <c r="E10" s="34" t="s">
        <v>7</v>
      </c>
    </row>
    <row r="11" spans="2:5" ht="12.75" customHeight="1">
      <c r="B11" s="80" t="s">
        <v>374</v>
      </c>
      <c r="C11" s="83" t="s">
        <v>73</v>
      </c>
      <c r="D11" t="s">
        <v>105</v>
      </c>
      <c r="E11" t="s">
        <v>50</v>
      </c>
    </row>
    <row r="12" spans="2:5" ht="12.75" customHeight="1">
      <c r="B12" s="81" t="s">
        <v>375</v>
      </c>
      <c r="C12" s="83" t="s">
        <v>74</v>
      </c>
      <c r="D12" t="s">
        <v>51</v>
      </c>
      <c r="E12" t="s">
        <v>137</v>
      </c>
    </row>
    <row r="13" spans="2:3" s="27" customFormat="1" ht="12.75" customHeight="1">
      <c r="B13" s="58"/>
      <c r="C13" s="29"/>
    </row>
    <row r="14" spans="3:6" ht="12.75" customHeight="1">
      <c r="C14" s="33"/>
      <c r="D14" s="85" t="s">
        <v>398</v>
      </c>
      <c r="E14" s="34" t="s">
        <v>7</v>
      </c>
      <c r="F14" s="28"/>
    </row>
    <row r="15" spans="2:5" ht="12.75" customHeight="1">
      <c r="B15" s="80" t="s">
        <v>381</v>
      </c>
      <c r="C15" s="83" t="s">
        <v>73</v>
      </c>
      <c r="D15" t="s">
        <v>49</v>
      </c>
      <c r="E15" t="s">
        <v>377</v>
      </c>
    </row>
    <row r="16" spans="2:5" ht="12.75" customHeight="1">
      <c r="B16" s="80" t="s">
        <v>382</v>
      </c>
      <c r="C16" s="83" t="s">
        <v>74</v>
      </c>
      <c r="D16" t="s">
        <v>185</v>
      </c>
      <c r="E16" t="s">
        <v>164</v>
      </c>
    </row>
    <row r="17" spans="2:5" ht="12.75" customHeight="1">
      <c r="B17" s="80" t="s">
        <v>383</v>
      </c>
      <c r="C17" s="83" t="s">
        <v>75</v>
      </c>
      <c r="D17" t="s">
        <v>104</v>
      </c>
      <c r="E17" t="s">
        <v>142</v>
      </c>
    </row>
    <row r="18" spans="2:5" ht="12.75" customHeight="1">
      <c r="B18" s="80" t="s">
        <v>384</v>
      </c>
      <c r="C18" s="83" t="s">
        <v>76</v>
      </c>
      <c r="D18" t="s">
        <v>147</v>
      </c>
      <c r="E18" t="s">
        <v>181</v>
      </c>
    </row>
    <row r="19" spans="2:5" ht="12.75" customHeight="1">
      <c r="B19" s="80" t="s">
        <v>385</v>
      </c>
      <c r="C19" s="83" t="s">
        <v>77</v>
      </c>
      <c r="D19" t="s">
        <v>110</v>
      </c>
      <c r="E19" t="s">
        <v>378</v>
      </c>
    </row>
    <row r="20" spans="2:5" ht="12.75" customHeight="1">
      <c r="B20" s="80" t="s">
        <v>386</v>
      </c>
      <c r="C20" s="83" t="s">
        <v>97</v>
      </c>
      <c r="D20" t="s">
        <v>148</v>
      </c>
      <c r="E20" t="s">
        <v>378</v>
      </c>
    </row>
    <row r="21" spans="2:5" ht="12.75" customHeight="1">
      <c r="B21" s="80" t="s">
        <v>387</v>
      </c>
      <c r="C21" s="83" t="s">
        <v>98</v>
      </c>
      <c r="D21" t="s">
        <v>379</v>
      </c>
      <c r="E21" t="s">
        <v>48</v>
      </c>
    </row>
    <row r="22" spans="3:6" ht="12.75" customHeight="1">
      <c r="C22" s="83"/>
      <c r="D22" s="36"/>
      <c r="E22" s="34"/>
      <c r="F22" s="28"/>
    </row>
    <row r="23" spans="3:6" ht="12.75" customHeight="1">
      <c r="C23" s="33"/>
      <c r="D23" s="85" t="s">
        <v>399</v>
      </c>
      <c r="E23" s="34"/>
      <c r="F23" s="28"/>
    </row>
    <row r="24" spans="2:5" ht="12.75" customHeight="1">
      <c r="B24" s="83" t="s">
        <v>394</v>
      </c>
      <c r="C24" s="83" t="s">
        <v>73</v>
      </c>
      <c r="D24" t="s">
        <v>392</v>
      </c>
      <c r="E24" t="s">
        <v>390</v>
      </c>
    </row>
    <row r="25" spans="2:5" ht="12.75" customHeight="1">
      <c r="B25" s="83" t="s">
        <v>395</v>
      </c>
      <c r="C25" s="83" t="s">
        <v>74</v>
      </c>
      <c r="D25" t="s">
        <v>393</v>
      </c>
      <c r="E25" t="s">
        <v>391</v>
      </c>
    </row>
    <row r="26" spans="2:6" ht="12.75" customHeight="1">
      <c r="B26" s="59"/>
      <c r="C26" s="35"/>
      <c r="F26" s="28"/>
    </row>
    <row r="27" spans="2:6" ht="12.75" customHeight="1">
      <c r="B27" s="59"/>
      <c r="C27" s="35"/>
      <c r="D27" s="85" t="s">
        <v>396</v>
      </c>
      <c r="F27" s="28"/>
    </row>
    <row r="28" spans="2:5" ht="12.75" customHeight="1">
      <c r="B28" s="83" t="s">
        <v>403</v>
      </c>
      <c r="C28" s="83" t="s">
        <v>73</v>
      </c>
      <c r="D28" t="s">
        <v>400</v>
      </c>
      <c r="E28" t="s">
        <v>402</v>
      </c>
    </row>
    <row r="29" spans="2:5" ht="12.75" customHeight="1">
      <c r="B29" s="83" t="s">
        <v>404</v>
      </c>
      <c r="C29" s="83" t="s">
        <v>74</v>
      </c>
      <c r="D29" t="s">
        <v>401</v>
      </c>
      <c r="E29" t="s">
        <v>390</v>
      </c>
    </row>
    <row r="30" spans="2:6" ht="12.75" customHeight="1">
      <c r="B30" s="59"/>
      <c r="C30" s="35"/>
      <c r="F30" s="28"/>
    </row>
    <row r="31" spans="2:6" ht="12.75" customHeight="1">
      <c r="B31" s="59"/>
      <c r="C31" s="35"/>
      <c r="D31" s="85" t="s">
        <v>405</v>
      </c>
      <c r="E31" s="28"/>
      <c r="F31" s="28"/>
    </row>
    <row r="32" spans="2:5" ht="12.75" customHeight="1">
      <c r="B32" s="80" t="s">
        <v>380</v>
      </c>
      <c r="C32" s="83" t="s">
        <v>73</v>
      </c>
      <c r="D32" t="s">
        <v>406</v>
      </c>
      <c r="E32" t="s">
        <v>411</v>
      </c>
    </row>
    <row r="33" spans="2:5" ht="12.75" customHeight="1">
      <c r="B33" s="80" t="s">
        <v>510</v>
      </c>
      <c r="C33" s="83" t="s">
        <v>74</v>
      </c>
      <c r="D33" t="s">
        <v>407</v>
      </c>
      <c r="E33" t="s">
        <v>48</v>
      </c>
    </row>
    <row r="34" spans="2:5" ht="12.75" customHeight="1">
      <c r="B34" s="80" t="s">
        <v>415</v>
      </c>
      <c r="C34" s="83" t="s">
        <v>75</v>
      </c>
      <c r="D34" t="s">
        <v>408</v>
      </c>
      <c r="E34" t="s">
        <v>412</v>
      </c>
    </row>
    <row r="35" spans="2:5" ht="12.75" customHeight="1">
      <c r="B35" s="80" t="s">
        <v>416</v>
      </c>
      <c r="C35" s="83" t="s">
        <v>76</v>
      </c>
      <c r="D35" t="s">
        <v>409</v>
      </c>
      <c r="E35" t="s">
        <v>413</v>
      </c>
    </row>
    <row r="36" spans="2:5" ht="12.75" customHeight="1">
      <c r="B36" s="80" t="s">
        <v>417</v>
      </c>
      <c r="C36" s="83" t="s">
        <v>77</v>
      </c>
      <c r="D36" t="s">
        <v>410</v>
      </c>
      <c r="E36" t="s">
        <v>414</v>
      </c>
    </row>
    <row r="37" spans="2:6" ht="12.75" customHeight="1">
      <c r="B37" s="59"/>
      <c r="C37" s="35"/>
      <c r="D37" s="46"/>
      <c r="E37" s="62"/>
      <c r="F37" s="28"/>
    </row>
    <row r="38" spans="2:6" ht="12.75" customHeight="1">
      <c r="B38" s="35"/>
      <c r="C38" s="35"/>
      <c r="D38" s="84" t="s">
        <v>418</v>
      </c>
      <c r="E38" s="28"/>
      <c r="F38" s="28"/>
    </row>
    <row r="39" spans="2:5" ht="12.75" customHeight="1">
      <c r="B39" s="80" t="s">
        <v>423</v>
      </c>
      <c r="C39" s="83" t="s">
        <v>73</v>
      </c>
      <c r="D39" t="s">
        <v>419</v>
      </c>
      <c r="E39" t="s">
        <v>421</v>
      </c>
    </row>
    <row r="40" spans="2:5" ht="12.75" customHeight="1">
      <c r="B40" s="80" t="s">
        <v>424</v>
      </c>
      <c r="C40" s="83" t="s">
        <v>74</v>
      </c>
      <c r="D40" t="s">
        <v>420</v>
      </c>
      <c r="E40" t="s">
        <v>422</v>
      </c>
    </row>
    <row r="41" spans="2:6" ht="12.75" customHeight="1">
      <c r="B41" s="59"/>
      <c r="F41" s="28"/>
    </row>
    <row r="42" ht="12.75" customHeight="1">
      <c r="D42" s="32" t="s">
        <v>52</v>
      </c>
    </row>
    <row r="43" spans="2:4" ht="12.75" customHeight="1">
      <c r="B43" s="58" t="s">
        <v>71</v>
      </c>
      <c r="D43" s="32"/>
    </row>
    <row r="44" spans="2:5" ht="12.75" customHeight="1">
      <c r="B44" s="58" t="s">
        <v>72</v>
      </c>
      <c r="C44" s="33" t="s">
        <v>6</v>
      </c>
      <c r="D44" s="84" t="s">
        <v>427</v>
      </c>
      <c r="E44" s="34" t="s">
        <v>7</v>
      </c>
    </row>
    <row r="45" spans="2:5" ht="12.75" customHeight="1">
      <c r="B45" s="81" t="s">
        <v>394</v>
      </c>
      <c r="C45" s="83" t="s">
        <v>73</v>
      </c>
      <c r="D45" t="s">
        <v>425</v>
      </c>
      <c r="E45" t="s">
        <v>53</v>
      </c>
    </row>
    <row r="46" spans="2:5" ht="12.75" customHeight="1">
      <c r="B46" s="81" t="s">
        <v>456</v>
      </c>
      <c r="C46" s="83" t="s">
        <v>74</v>
      </c>
      <c r="D46" t="s">
        <v>426</v>
      </c>
      <c r="E46" t="s">
        <v>53</v>
      </c>
    </row>
    <row r="48" ht="12.75" customHeight="1">
      <c r="D48" s="85" t="s">
        <v>428</v>
      </c>
    </row>
    <row r="49" spans="2:5" ht="12.75" customHeight="1">
      <c r="B49" s="59" t="s">
        <v>431</v>
      </c>
      <c r="C49" s="29">
        <v>1</v>
      </c>
      <c r="D49" s="28" t="s">
        <v>429</v>
      </c>
      <c r="E49" s="27" t="s">
        <v>430</v>
      </c>
    </row>
    <row r="52" ht="12.75" customHeight="1">
      <c r="B52" s="63" t="s">
        <v>470</v>
      </c>
    </row>
    <row r="53" ht="12.75" customHeight="1">
      <c r="B53" s="63" t="s">
        <v>467</v>
      </c>
    </row>
    <row r="55" ht="12.75" customHeight="1">
      <c r="B55" s="63" t="s">
        <v>466</v>
      </c>
    </row>
    <row r="56" ht="12.75" customHeight="1">
      <c r="B56" s="63" t="s">
        <v>468</v>
      </c>
    </row>
    <row r="57" ht="12.75" customHeight="1">
      <c r="B57" s="63" t="s">
        <v>469</v>
      </c>
    </row>
    <row r="59" ht="12.75" customHeight="1">
      <c r="D59" s="102" t="s">
        <v>471</v>
      </c>
    </row>
  </sheetData>
  <printOptions horizontalCentered="1"/>
  <pageMargins left="0.7" right="0.2" top="0.4" bottom="0.25" header="0.16" footer="0.5"/>
  <pageSetup fitToHeight="1" fitToWidth="1" horizontalDpi="600" verticalDpi="600" orientation="portrait" scale="98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 topLeftCell="A1">
      <selection activeCell="A1" sqref="A1"/>
    </sheetView>
  </sheetViews>
  <sheetFormatPr defaultColWidth="9.00390625" defaultRowHeight="12.75"/>
  <cols>
    <col min="1" max="1" width="1.25" style="88" customWidth="1"/>
    <col min="2" max="2" width="11.75390625" style="88" customWidth="1"/>
    <col min="3" max="3" width="8.75390625" style="87" customWidth="1"/>
    <col min="4" max="4" width="18.75390625" style="88" customWidth="1"/>
    <col min="5" max="5" width="14.75390625" style="89" customWidth="1"/>
    <col min="6" max="6" width="6.75390625" style="90" customWidth="1"/>
    <col min="7" max="7" width="6.75390625" style="91" customWidth="1"/>
    <col min="8" max="8" width="9.75390625" style="87" customWidth="1"/>
    <col min="9" max="9" width="6.75390625" style="87" customWidth="1"/>
    <col min="10" max="16384" width="9.125" style="88" customWidth="1"/>
  </cols>
  <sheetData>
    <row r="1" ht="13.5" thickBot="1">
      <c r="B1" s="86" t="s">
        <v>432</v>
      </c>
    </row>
    <row r="2" spans="2:9" ht="39" thickBot="1">
      <c r="B2" s="105" t="s">
        <v>433</v>
      </c>
      <c r="C2" s="93" t="s">
        <v>434</v>
      </c>
      <c r="D2" s="92" t="s">
        <v>435</v>
      </c>
      <c r="E2" s="94" t="s">
        <v>436</v>
      </c>
      <c r="F2" s="117" t="s">
        <v>437</v>
      </c>
      <c r="G2" s="95" t="s">
        <v>438</v>
      </c>
      <c r="H2" s="96" t="s">
        <v>439</v>
      </c>
      <c r="I2" s="97" t="s">
        <v>440</v>
      </c>
    </row>
    <row r="3" spans="2:9" ht="19.5" customHeight="1" hidden="1">
      <c r="B3" s="111"/>
      <c r="C3" s="98"/>
      <c r="D3" s="99" t="s">
        <v>476</v>
      </c>
      <c r="E3" s="100"/>
      <c r="F3" s="118" t="e">
        <f>SUM(#REF!-#REF!)</f>
        <v>#REF!</v>
      </c>
      <c r="G3" s="101"/>
      <c r="H3" s="98"/>
      <c r="I3" s="104" t="s">
        <v>440</v>
      </c>
    </row>
    <row r="4" spans="2:9" ht="19.5" customHeight="1" thickTop="1">
      <c r="B4" s="111" t="s">
        <v>441</v>
      </c>
      <c r="C4" s="113">
        <v>5</v>
      </c>
      <c r="D4" s="115" t="s">
        <v>442</v>
      </c>
      <c r="E4" s="115" t="s">
        <v>443</v>
      </c>
      <c r="F4" s="119" t="s">
        <v>385</v>
      </c>
      <c r="G4" s="119">
        <f>C4+C5+C6</f>
        <v>22</v>
      </c>
      <c r="H4" s="119"/>
      <c r="I4" s="106">
        <v>1</v>
      </c>
    </row>
    <row r="5" spans="2:9" ht="19.5" customHeight="1">
      <c r="B5" s="111" t="s">
        <v>441</v>
      </c>
      <c r="C5" s="113">
        <v>6</v>
      </c>
      <c r="D5" s="115" t="s">
        <v>376</v>
      </c>
      <c r="E5" s="115"/>
      <c r="F5" s="113" t="s">
        <v>386</v>
      </c>
      <c r="G5" s="113"/>
      <c r="H5" s="113"/>
      <c r="I5" s="106"/>
    </row>
    <row r="6" spans="2:9" ht="19.5" customHeight="1">
      <c r="B6" s="111" t="s">
        <v>444</v>
      </c>
      <c r="C6" s="113">
        <v>11</v>
      </c>
      <c r="D6" s="115" t="s">
        <v>408</v>
      </c>
      <c r="E6" s="115"/>
      <c r="F6" s="113" t="s">
        <v>415</v>
      </c>
      <c r="G6" s="113"/>
      <c r="H6" s="113"/>
      <c r="I6" s="107"/>
    </row>
    <row r="7" spans="2:9" ht="19.5" customHeight="1">
      <c r="B7" s="121" t="s">
        <v>445</v>
      </c>
      <c r="C7" s="122">
        <v>20</v>
      </c>
      <c r="D7" s="79" t="s">
        <v>419</v>
      </c>
      <c r="E7" s="79"/>
      <c r="F7" s="122" t="s">
        <v>423</v>
      </c>
      <c r="G7" s="122"/>
      <c r="H7" s="122"/>
      <c r="I7" s="123"/>
    </row>
    <row r="8" spans="2:9" ht="19.5" customHeight="1">
      <c r="B8" s="111" t="s">
        <v>441</v>
      </c>
      <c r="C8" s="113">
        <v>3</v>
      </c>
      <c r="D8" s="115" t="s">
        <v>446</v>
      </c>
      <c r="E8" s="115" t="s">
        <v>447</v>
      </c>
      <c r="F8" s="113" t="s">
        <v>383</v>
      </c>
      <c r="G8" s="113">
        <f>C8+C9+C10</f>
        <v>26</v>
      </c>
      <c r="H8" s="120" t="s">
        <v>511</v>
      </c>
      <c r="I8" s="107">
        <v>2</v>
      </c>
    </row>
    <row r="9" spans="2:9" ht="19.5" customHeight="1">
      <c r="B9" s="111" t="s">
        <v>444</v>
      </c>
      <c r="C9" s="113">
        <v>10</v>
      </c>
      <c r="D9" s="115" t="s">
        <v>407</v>
      </c>
      <c r="E9" s="115"/>
      <c r="F9" s="120" t="s">
        <v>510</v>
      </c>
      <c r="G9" s="113"/>
      <c r="H9" s="113"/>
      <c r="I9" s="107"/>
    </row>
    <row r="10" spans="2:9" ht="19.5" customHeight="1">
      <c r="B10" s="121" t="s">
        <v>448</v>
      </c>
      <c r="C10" s="122">
        <v>13</v>
      </c>
      <c r="D10" s="79" t="s">
        <v>425</v>
      </c>
      <c r="E10" s="79"/>
      <c r="F10" s="122" t="s">
        <v>394</v>
      </c>
      <c r="G10" s="122"/>
      <c r="H10" s="122"/>
      <c r="I10" s="123"/>
    </row>
    <row r="11" spans="2:9" ht="19.5" customHeight="1">
      <c r="B11" s="111" t="s">
        <v>441</v>
      </c>
      <c r="C11" s="113">
        <v>1</v>
      </c>
      <c r="D11" s="115" t="s">
        <v>449</v>
      </c>
      <c r="E11" s="115" t="s">
        <v>450</v>
      </c>
      <c r="F11" s="113" t="s">
        <v>381</v>
      </c>
      <c r="G11" s="113">
        <f>C11+C12+C13</f>
        <v>26</v>
      </c>
      <c r="H11" s="120" t="s">
        <v>475</v>
      </c>
      <c r="I11" s="107">
        <v>3</v>
      </c>
    </row>
    <row r="12" spans="2:9" ht="19.5" customHeight="1">
      <c r="B12" s="111" t="s">
        <v>451</v>
      </c>
      <c r="C12" s="113">
        <v>7</v>
      </c>
      <c r="D12" s="115" t="s">
        <v>373</v>
      </c>
      <c r="E12" s="115"/>
      <c r="F12" s="113" t="s">
        <v>374</v>
      </c>
      <c r="G12" s="113"/>
      <c r="H12" s="113"/>
      <c r="I12" s="107"/>
    </row>
    <row r="13" spans="2:9" ht="19.5" customHeight="1">
      <c r="B13" s="111" t="s">
        <v>452</v>
      </c>
      <c r="C13" s="113">
        <v>18</v>
      </c>
      <c r="D13" s="115" t="s">
        <v>400</v>
      </c>
      <c r="E13" s="115"/>
      <c r="F13" s="113" t="s">
        <v>403</v>
      </c>
      <c r="G13" s="113"/>
      <c r="H13" s="113"/>
      <c r="I13" s="107"/>
    </row>
    <row r="14" spans="2:9" ht="19.5" customHeight="1">
      <c r="B14" s="121" t="s">
        <v>444</v>
      </c>
      <c r="C14" s="122">
        <v>19</v>
      </c>
      <c r="D14" s="79" t="s">
        <v>410</v>
      </c>
      <c r="E14" s="79"/>
      <c r="F14" s="122" t="s">
        <v>417</v>
      </c>
      <c r="G14" s="122"/>
      <c r="H14" s="122"/>
      <c r="I14" s="123"/>
    </row>
    <row r="15" spans="2:9" ht="19.5" customHeight="1">
      <c r="B15" s="111" t="s">
        <v>441</v>
      </c>
      <c r="C15" s="113">
        <v>2</v>
      </c>
      <c r="D15" s="115" t="s">
        <v>453</v>
      </c>
      <c r="E15" s="115" t="s">
        <v>454</v>
      </c>
      <c r="F15" s="113" t="s">
        <v>382</v>
      </c>
      <c r="G15" s="113">
        <f>C15+C16+C17</f>
        <v>33</v>
      </c>
      <c r="H15" s="113"/>
      <c r="I15" s="107">
        <v>4</v>
      </c>
    </row>
    <row r="16" spans="2:9" ht="19.5" customHeight="1">
      <c r="B16" s="111" t="s">
        <v>444</v>
      </c>
      <c r="C16" s="113">
        <v>15</v>
      </c>
      <c r="D16" s="115" t="s">
        <v>409</v>
      </c>
      <c r="E16" s="115"/>
      <c r="F16" s="113" t="s">
        <v>416</v>
      </c>
      <c r="G16" s="113"/>
      <c r="H16" s="113"/>
      <c r="I16" s="107"/>
    </row>
    <row r="17" spans="2:9" ht="19.5" customHeight="1">
      <c r="B17" s="111" t="s">
        <v>451</v>
      </c>
      <c r="C17" s="113">
        <v>16</v>
      </c>
      <c r="D17" s="115" t="s">
        <v>455</v>
      </c>
      <c r="E17" s="115"/>
      <c r="F17" s="113" t="s">
        <v>375</v>
      </c>
      <c r="G17" s="113"/>
      <c r="H17" s="113"/>
      <c r="I17" s="107"/>
    </row>
    <row r="18" spans="2:9" ht="19.5" customHeight="1">
      <c r="B18" s="121" t="s">
        <v>448</v>
      </c>
      <c r="C18" s="122">
        <v>17</v>
      </c>
      <c r="D18" s="79" t="s">
        <v>426</v>
      </c>
      <c r="E18" s="79"/>
      <c r="F18" s="122" t="s">
        <v>456</v>
      </c>
      <c r="G18" s="122"/>
      <c r="H18" s="122"/>
      <c r="I18" s="123"/>
    </row>
    <row r="19" spans="2:9" ht="19.5" customHeight="1">
      <c r="B19" s="111" t="s">
        <v>441</v>
      </c>
      <c r="C19" s="113">
        <v>4</v>
      </c>
      <c r="D19" s="115" t="s">
        <v>457</v>
      </c>
      <c r="E19" s="115" t="s">
        <v>458</v>
      </c>
      <c r="F19" s="113" t="s">
        <v>384</v>
      </c>
      <c r="G19" s="113">
        <v>37</v>
      </c>
      <c r="H19" s="113"/>
      <c r="I19" s="107">
        <v>5</v>
      </c>
    </row>
    <row r="20" spans="2:9" ht="19.5" customHeight="1">
      <c r="B20" s="111" t="s">
        <v>459</v>
      </c>
      <c r="C20" s="113">
        <v>12</v>
      </c>
      <c r="D20" s="115" t="s">
        <v>388</v>
      </c>
      <c r="E20" s="115"/>
      <c r="F20" s="113" t="s">
        <v>394</v>
      </c>
      <c r="G20" s="113"/>
      <c r="H20" s="113"/>
      <c r="I20" s="107"/>
    </row>
    <row r="21" spans="2:9" ht="19.5" customHeight="1">
      <c r="B21" s="111" t="s">
        <v>459</v>
      </c>
      <c r="C21" s="113">
        <v>14</v>
      </c>
      <c r="D21" s="115" t="s">
        <v>389</v>
      </c>
      <c r="E21" s="115"/>
      <c r="F21" s="113" t="s">
        <v>395</v>
      </c>
      <c r="G21" s="113"/>
      <c r="H21" s="113"/>
      <c r="I21" s="107"/>
    </row>
    <row r="22" spans="2:9" ht="19.5" customHeight="1">
      <c r="B22" s="121" t="s">
        <v>452</v>
      </c>
      <c r="C22" s="122">
        <v>21</v>
      </c>
      <c r="D22" s="79" t="s">
        <v>401</v>
      </c>
      <c r="E22" s="79"/>
      <c r="F22" s="122" t="s">
        <v>404</v>
      </c>
      <c r="G22" s="122"/>
      <c r="H22" s="122"/>
      <c r="I22" s="123"/>
    </row>
    <row r="23" spans="2:9" ht="19.5" customHeight="1">
      <c r="B23" s="111" t="s">
        <v>444</v>
      </c>
      <c r="C23" s="113">
        <v>8</v>
      </c>
      <c r="D23" s="115" t="s">
        <v>406</v>
      </c>
      <c r="E23" s="115" t="s">
        <v>460</v>
      </c>
      <c r="F23" s="113" t="s">
        <v>380</v>
      </c>
      <c r="G23" s="113">
        <f>C23+C24+C25</f>
        <v>39</v>
      </c>
      <c r="H23" s="113"/>
      <c r="I23" s="107">
        <v>6</v>
      </c>
    </row>
    <row r="24" spans="2:9" ht="19.5" customHeight="1">
      <c r="B24" s="111" t="s">
        <v>441</v>
      </c>
      <c r="C24" s="113">
        <v>9</v>
      </c>
      <c r="D24" s="115" t="s">
        <v>461</v>
      </c>
      <c r="E24" s="115"/>
      <c r="F24" s="113" t="s">
        <v>387</v>
      </c>
      <c r="G24" s="113"/>
      <c r="H24" s="113"/>
      <c r="I24" s="107"/>
    </row>
    <row r="25" spans="2:9" ht="19.5" customHeight="1" thickBot="1">
      <c r="B25" s="112" t="s">
        <v>445</v>
      </c>
      <c r="C25" s="114">
        <v>22</v>
      </c>
      <c r="D25" s="116" t="s">
        <v>420</v>
      </c>
      <c r="E25" s="116"/>
      <c r="F25" s="114" t="s">
        <v>424</v>
      </c>
      <c r="G25" s="114"/>
      <c r="H25" s="114"/>
      <c r="I25" s="110"/>
    </row>
    <row r="26" spans="2:9" ht="19.5" customHeight="1">
      <c r="B26" s="108"/>
      <c r="C26" s="83"/>
      <c r="F26" s="83"/>
      <c r="G26" s="83"/>
      <c r="H26" s="83"/>
      <c r="I26" s="109"/>
    </row>
    <row r="27" ht="12.75">
      <c r="B27" s="103" t="s">
        <v>472</v>
      </c>
    </row>
    <row r="28" ht="12.75">
      <c r="B28" s="103" t="s">
        <v>474</v>
      </c>
    </row>
    <row r="29" ht="12.75">
      <c r="B29" s="88" t="s">
        <v>462</v>
      </c>
    </row>
    <row r="30" ht="12.75">
      <c r="B30" s="103" t="s">
        <v>473</v>
      </c>
    </row>
  </sheetData>
  <printOptions/>
  <pageMargins left="0.76" right="0.25" top="0.5" bottom="0.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15.125" style="3" customWidth="1"/>
    <col min="3" max="10" width="8.125" style="3" customWidth="1"/>
    <col min="11" max="11" width="8.125" style="5" customWidth="1"/>
    <col min="12" max="16384" width="9.125" style="3" customWidth="1"/>
  </cols>
  <sheetData>
    <row r="1" ht="12.75">
      <c r="A1" s="129" t="s">
        <v>187</v>
      </c>
    </row>
    <row r="2" spans="2:11" ht="12.75">
      <c r="B2" s="43" t="s">
        <v>486</v>
      </c>
      <c r="K2" s="4"/>
    </row>
    <row r="4" spans="1:11" ht="12.75">
      <c r="A4" s="19" t="s">
        <v>56</v>
      </c>
      <c r="C4" s="22">
        <v>1997</v>
      </c>
      <c r="D4" s="22">
        <v>1998</v>
      </c>
      <c r="E4" s="22">
        <v>1999</v>
      </c>
      <c r="F4" s="130" t="s">
        <v>498</v>
      </c>
      <c r="G4" s="22">
        <v>2001</v>
      </c>
      <c r="H4" s="22">
        <v>2002</v>
      </c>
      <c r="I4" s="22">
        <v>2003</v>
      </c>
      <c r="J4" s="22">
        <v>2004</v>
      </c>
      <c r="K4" s="124">
        <v>2005</v>
      </c>
    </row>
    <row r="5" spans="2:11" ht="12.75">
      <c r="B5" s="3" t="s">
        <v>57</v>
      </c>
      <c r="C5" s="3">
        <v>36</v>
      </c>
      <c r="D5" s="3">
        <v>0</v>
      </c>
      <c r="E5" s="3">
        <v>67</v>
      </c>
      <c r="F5" s="3">
        <v>70</v>
      </c>
      <c r="G5" s="3">
        <v>64</v>
      </c>
      <c r="H5" s="3">
        <v>75</v>
      </c>
      <c r="I5" s="3">
        <v>131</v>
      </c>
      <c r="J5" s="3">
        <v>119</v>
      </c>
      <c r="K5" s="2">
        <v>126</v>
      </c>
    </row>
    <row r="6" spans="2:11" ht="12.75">
      <c r="B6" s="3" t="s">
        <v>58</v>
      </c>
      <c r="C6" s="3">
        <v>80</v>
      </c>
      <c r="D6" s="3">
        <v>33</v>
      </c>
      <c r="E6" s="3">
        <v>40</v>
      </c>
      <c r="F6" s="3">
        <v>78</v>
      </c>
      <c r="G6" s="3">
        <v>63</v>
      </c>
      <c r="K6" s="4"/>
    </row>
    <row r="7" spans="6:11" ht="12.75">
      <c r="F7" s="3" t="s">
        <v>499</v>
      </c>
      <c r="K7" s="4"/>
    </row>
    <row r="8" spans="2:11" ht="12.75">
      <c r="B8" s="3" t="s">
        <v>59</v>
      </c>
      <c r="C8" s="52">
        <v>125</v>
      </c>
      <c r="D8" s="52">
        <v>115</v>
      </c>
      <c r="E8" s="52">
        <v>130</v>
      </c>
      <c r="F8" s="52">
        <v>0</v>
      </c>
      <c r="G8" s="52">
        <v>84</v>
      </c>
      <c r="H8" s="52">
        <v>110</v>
      </c>
      <c r="I8" s="50">
        <v>92</v>
      </c>
      <c r="J8" s="50">
        <v>104</v>
      </c>
      <c r="K8" s="5">
        <v>57</v>
      </c>
    </row>
    <row r="9" spans="3:11" ht="12.75">
      <c r="C9" s="22"/>
      <c r="D9" s="22"/>
      <c r="E9" s="22"/>
      <c r="F9" s="22"/>
      <c r="G9" s="22"/>
      <c r="H9" s="22"/>
      <c r="I9" s="22"/>
      <c r="J9" s="22"/>
      <c r="K9" s="124"/>
    </row>
    <row r="10" spans="1:11" ht="12.75">
      <c r="A10" s="23" t="s">
        <v>64</v>
      </c>
      <c r="B10" s="23"/>
      <c r="C10" s="23">
        <f aca="true" t="shared" si="0" ref="C10:H10">SUM(C5:C8)</f>
        <v>241</v>
      </c>
      <c r="D10" s="23">
        <f t="shared" si="0"/>
        <v>148</v>
      </c>
      <c r="E10" s="23">
        <f t="shared" si="0"/>
        <v>237</v>
      </c>
      <c r="F10" s="23">
        <f t="shared" si="0"/>
        <v>148</v>
      </c>
      <c r="G10" s="23">
        <f t="shared" si="0"/>
        <v>211</v>
      </c>
      <c r="H10" s="23">
        <f t="shared" si="0"/>
        <v>185</v>
      </c>
      <c r="I10" s="23">
        <f>SUM(I5:I8)</f>
        <v>223</v>
      </c>
      <c r="J10" s="23">
        <f>SUM(J5:J8)</f>
        <v>223</v>
      </c>
      <c r="K10" s="125">
        <f>SUM(K5:K8)</f>
        <v>183</v>
      </c>
    </row>
    <row r="11" spans="1:11" ht="12.75">
      <c r="A11" s="23" t="s">
        <v>65</v>
      </c>
      <c r="B11" s="23"/>
      <c r="C11" s="23">
        <v>22</v>
      </c>
      <c r="D11" s="23">
        <v>22</v>
      </c>
      <c r="E11" s="23">
        <v>27</v>
      </c>
      <c r="F11" s="23">
        <v>17</v>
      </c>
      <c r="G11" s="24">
        <v>29</v>
      </c>
      <c r="H11" s="24">
        <v>39</v>
      </c>
      <c r="I11" s="24">
        <v>33</v>
      </c>
      <c r="J11" s="24">
        <v>28</v>
      </c>
      <c r="K11" s="126">
        <v>23</v>
      </c>
    </row>
    <row r="13" spans="1:11" ht="12.75">
      <c r="A13" s="19" t="s">
        <v>66</v>
      </c>
      <c r="C13" s="3">
        <v>69</v>
      </c>
      <c r="D13" s="3">
        <v>53</v>
      </c>
      <c r="E13" s="3">
        <v>73</v>
      </c>
      <c r="F13" s="3">
        <v>63</v>
      </c>
      <c r="G13" s="3">
        <v>60</v>
      </c>
      <c r="H13" s="3">
        <v>62</v>
      </c>
      <c r="I13" s="3">
        <v>63</v>
      </c>
      <c r="J13" s="3">
        <v>63</v>
      </c>
      <c r="K13" s="5">
        <v>47</v>
      </c>
    </row>
    <row r="15" spans="1:5" ht="12.75">
      <c r="A15" s="43" t="s">
        <v>479</v>
      </c>
      <c r="E15" s="25" t="s">
        <v>480</v>
      </c>
    </row>
    <row r="17" spans="1:9" ht="12.75">
      <c r="A17" s="43" t="s">
        <v>485</v>
      </c>
      <c r="B17" s="5"/>
      <c r="E17" s="17"/>
      <c r="F17" s="25" t="s">
        <v>481</v>
      </c>
      <c r="H17" s="47"/>
      <c r="I17" s="47"/>
    </row>
    <row r="18" spans="1:9" ht="12.75">
      <c r="A18" s="43"/>
      <c r="B18" s="5"/>
      <c r="C18" s="25" t="s">
        <v>484</v>
      </c>
      <c r="E18" s="17"/>
      <c r="F18" s="21" t="s">
        <v>482</v>
      </c>
      <c r="H18" s="47"/>
      <c r="I18" s="47"/>
    </row>
    <row r="19" spans="1:10" ht="12.75">
      <c r="A19" s="19"/>
      <c r="B19" s="5"/>
      <c r="C19" s="61" t="s">
        <v>139</v>
      </c>
      <c r="D19" s="61" t="s">
        <v>140</v>
      </c>
      <c r="E19" s="17"/>
      <c r="F19" s="61" t="s">
        <v>139</v>
      </c>
      <c r="G19" s="61" t="s">
        <v>140</v>
      </c>
      <c r="H19" s="61"/>
      <c r="I19" s="61"/>
      <c r="J19" s="128" t="s">
        <v>483</v>
      </c>
    </row>
    <row r="20" spans="1:10" ht="12.75">
      <c r="A20" s="19"/>
      <c r="B20" s="50" t="s">
        <v>371</v>
      </c>
      <c r="C20" s="17">
        <v>2.63</v>
      </c>
      <c r="D20" s="26">
        <v>2.64</v>
      </c>
      <c r="E20" s="17"/>
      <c r="F20" s="60">
        <f>(C20-3)*15</f>
        <v>-5.550000000000002</v>
      </c>
      <c r="G20" s="60">
        <f>(D20-3)*15</f>
        <v>-5.399999999999999</v>
      </c>
      <c r="H20" s="60"/>
      <c r="I20" s="60"/>
      <c r="J20" s="25" t="s">
        <v>500</v>
      </c>
    </row>
    <row r="21" spans="2:10" ht="12.75">
      <c r="B21" s="50" t="s">
        <v>372</v>
      </c>
      <c r="C21" s="17">
        <v>2.63</v>
      </c>
      <c r="D21" s="17">
        <v>2.64</v>
      </c>
      <c r="E21" s="17"/>
      <c r="F21" s="60">
        <f>(C21-3)*15</f>
        <v>-5.550000000000002</v>
      </c>
      <c r="G21" s="60">
        <f>(D21-3)*15</f>
        <v>-5.399999999999999</v>
      </c>
      <c r="H21" s="60"/>
      <c r="I21" s="60"/>
      <c r="J21" s="25" t="s">
        <v>501</v>
      </c>
    </row>
    <row r="22" spans="5:9" ht="12.75">
      <c r="E22" s="17"/>
      <c r="F22" s="17"/>
      <c r="G22" s="17"/>
      <c r="H22" s="17"/>
      <c r="I22" s="17"/>
    </row>
    <row r="23" spans="1:11" ht="12.75">
      <c r="A23" s="19" t="s">
        <v>60</v>
      </c>
      <c r="K23" s="4"/>
    </row>
    <row r="24" spans="1:7" ht="12.75">
      <c r="A24" s="25" t="s">
        <v>503</v>
      </c>
      <c r="E24" s="3" t="s">
        <v>487</v>
      </c>
      <c r="F24" s="6"/>
      <c r="G24" s="53"/>
    </row>
    <row r="25" spans="1:7" ht="12.75">
      <c r="A25" s="25" t="s">
        <v>504</v>
      </c>
      <c r="E25" s="25" t="s">
        <v>505</v>
      </c>
      <c r="F25" s="6"/>
      <c r="G25" s="53"/>
    </row>
    <row r="26" spans="1:7" ht="12.75">
      <c r="A26" s="25" t="s">
        <v>172</v>
      </c>
      <c r="D26" s="23"/>
      <c r="E26" s="3" t="s">
        <v>488</v>
      </c>
      <c r="F26" s="6"/>
      <c r="G26" s="25"/>
    </row>
    <row r="27" spans="1:7" ht="12.75">
      <c r="A27" s="25" t="s">
        <v>173</v>
      </c>
      <c r="D27" s="23"/>
      <c r="E27" s="3" t="s">
        <v>489</v>
      </c>
      <c r="F27" s="4"/>
      <c r="G27" s="53"/>
    </row>
    <row r="28" spans="1:7" ht="12.75">
      <c r="A28" s="25" t="s">
        <v>174</v>
      </c>
      <c r="D28" s="23"/>
      <c r="E28" s="25" t="s">
        <v>505</v>
      </c>
      <c r="F28" s="6"/>
      <c r="G28" s="53"/>
    </row>
    <row r="29" spans="1:11" ht="12.75">
      <c r="A29" s="25" t="s">
        <v>502</v>
      </c>
      <c r="B29" s="25"/>
      <c r="D29" s="23"/>
      <c r="E29" s="21" t="s">
        <v>490</v>
      </c>
      <c r="F29" s="50"/>
      <c r="G29" s="21"/>
      <c r="K29" s="4"/>
    </row>
    <row r="30" spans="2:11" ht="12.75">
      <c r="B30" s="25"/>
      <c r="D30" s="23"/>
      <c r="E30" s="21"/>
      <c r="F30" s="50"/>
      <c r="G30" s="21"/>
      <c r="K30" s="4"/>
    </row>
    <row r="31" spans="2:11" ht="12.75">
      <c r="B31" s="25"/>
      <c r="D31" s="23"/>
      <c r="K31" s="4"/>
    </row>
    <row r="32" spans="1:11" ht="12.75">
      <c r="A32" s="19" t="s">
        <v>67</v>
      </c>
      <c r="B32" s="25"/>
      <c r="D32" s="23"/>
      <c r="K32" s="4"/>
    </row>
    <row r="33" spans="1:10" ht="12.75">
      <c r="A33" s="25" t="s">
        <v>175</v>
      </c>
      <c r="B33" s="23"/>
      <c r="D33" s="23"/>
      <c r="F33" s="3" t="s">
        <v>487</v>
      </c>
      <c r="H33" s="25"/>
      <c r="I33" s="25"/>
      <c r="J33" s="25"/>
    </row>
    <row r="34" spans="1:8" ht="12.75">
      <c r="A34" s="25" t="s">
        <v>176</v>
      </c>
      <c r="B34" s="23"/>
      <c r="D34" s="23"/>
      <c r="F34" s="25" t="s">
        <v>505</v>
      </c>
      <c r="H34" s="25"/>
    </row>
    <row r="35" spans="1:10" ht="12.75">
      <c r="A35" s="25" t="s">
        <v>170</v>
      </c>
      <c r="B35" s="23"/>
      <c r="D35" s="23"/>
      <c r="F35" s="25" t="s">
        <v>491</v>
      </c>
      <c r="H35" s="25"/>
      <c r="I35" s="25"/>
      <c r="J35" s="25"/>
    </row>
    <row r="36" spans="1:10" ht="12.75">
      <c r="A36" s="25" t="s">
        <v>169</v>
      </c>
      <c r="B36" s="23"/>
      <c r="D36" s="23"/>
      <c r="E36" s="25"/>
      <c r="F36" s="25" t="s">
        <v>506</v>
      </c>
      <c r="H36" s="53"/>
      <c r="I36" s="53"/>
      <c r="J36" s="53"/>
    </row>
    <row r="37" spans="1:8" ht="12.75">
      <c r="A37" s="25" t="s">
        <v>171</v>
      </c>
      <c r="B37" s="23"/>
      <c r="D37" s="23"/>
      <c r="E37" s="25"/>
      <c r="F37" s="25" t="s">
        <v>505</v>
      </c>
      <c r="H37" s="25"/>
    </row>
    <row r="38" spans="1:6" ht="12.75">
      <c r="A38" s="25" t="s">
        <v>507</v>
      </c>
      <c r="B38" s="23"/>
      <c r="D38" s="17"/>
      <c r="F38" s="3" t="s">
        <v>508</v>
      </c>
    </row>
    <row r="39" spans="2:10" ht="12.75">
      <c r="B39" s="23"/>
      <c r="D39" s="23"/>
      <c r="F39" s="3" t="s">
        <v>509</v>
      </c>
      <c r="H39" s="20"/>
      <c r="I39" s="20"/>
      <c r="J39" s="20"/>
    </row>
    <row r="40" spans="1:10" ht="12.75">
      <c r="A40" s="19" t="s">
        <v>68</v>
      </c>
      <c r="B40" s="23"/>
      <c r="D40" s="23"/>
      <c r="H40" s="20"/>
      <c r="I40" s="20"/>
      <c r="J40" s="20"/>
    </row>
    <row r="41" spans="1:10" ht="12.75">
      <c r="A41" s="21" t="s">
        <v>69</v>
      </c>
      <c r="B41" s="23"/>
      <c r="D41" s="23"/>
      <c r="E41" s="21" t="s">
        <v>492</v>
      </c>
      <c r="H41" s="20"/>
      <c r="I41" s="20"/>
      <c r="J41" s="20"/>
    </row>
    <row r="42" spans="1:10" ht="12.75">
      <c r="A42" s="21"/>
      <c r="B42" s="23"/>
      <c r="D42" s="23"/>
      <c r="E42" s="25"/>
      <c r="F42" s="25" t="s">
        <v>493</v>
      </c>
      <c r="H42" s="20"/>
      <c r="I42" s="20"/>
      <c r="J42" s="20"/>
    </row>
    <row r="43" spans="1:10" ht="12.75">
      <c r="A43" s="21" t="s">
        <v>70</v>
      </c>
      <c r="B43" s="23"/>
      <c r="D43" s="23"/>
      <c r="E43" s="21" t="s">
        <v>494</v>
      </c>
      <c r="H43" s="53"/>
      <c r="I43" s="20"/>
      <c r="J43" s="20"/>
    </row>
    <row r="44" spans="2:11" ht="12.75">
      <c r="B44" s="23"/>
      <c r="D44" s="23"/>
      <c r="F44" s="25" t="s">
        <v>495</v>
      </c>
      <c r="K44" s="4"/>
    </row>
    <row r="46" spans="1:11" ht="12.75">
      <c r="A46" s="43" t="s">
        <v>516</v>
      </c>
      <c r="B46" s="23"/>
      <c r="C46" s="25" t="s">
        <v>517</v>
      </c>
      <c r="D46" s="23"/>
      <c r="F46" s="25"/>
      <c r="K46" s="4"/>
    </row>
    <row r="47" spans="2:11" ht="12.75">
      <c r="B47" s="23"/>
      <c r="C47" s="25" t="s">
        <v>518</v>
      </c>
      <c r="D47" s="23"/>
      <c r="F47" s="25"/>
      <c r="K47" s="4"/>
    </row>
    <row r="48" spans="2:11" ht="12.75">
      <c r="B48" s="23"/>
      <c r="D48" s="23"/>
      <c r="K48" s="4"/>
    </row>
    <row r="49" spans="1:7" ht="12.75">
      <c r="A49" s="6" t="s">
        <v>61</v>
      </c>
      <c r="B49" s="9"/>
      <c r="C49" s="53" t="s">
        <v>497</v>
      </c>
      <c r="D49" s="17"/>
      <c r="F49" s="17"/>
      <c r="G49" s="20"/>
    </row>
    <row r="50" spans="1:7" ht="12.75">
      <c r="A50" s="6"/>
      <c r="B50" s="9"/>
      <c r="C50" s="20" t="s">
        <v>62</v>
      </c>
      <c r="D50" s="17"/>
      <c r="G50" s="20"/>
    </row>
    <row r="51" spans="3:4" ht="12.75">
      <c r="C51" s="25" t="s">
        <v>496</v>
      </c>
      <c r="D51" s="17"/>
    </row>
    <row r="52" spans="3:7" ht="12.75">
      <c r="C52" s="20" t="s">
        <v>63</v>
      </c>
      <c r="G52" t="s">
        <v>106</v>
      </c>
    </row>
    <row r="53" ht="12.75">
      <c r="C53" s="20"/>
    </row>
    <row r="54" ht="12.75">
      <c r="B54" s="21"/>
    </row>
    <row r="55" spans="1:2" ht="12.75">
      <c r="A55" s="20" t="s">
        <v>107</v>
      </c>
      <c r="B55" s="3" t="s">
        <v>514</v>
      </c>
    </row>
    <row r="56" spans="1:4" ht="12.75">
      <c r="A56" s="21"/>
      <c r="B56" s="25" t="s">
        <v>515</v>
      </c>
      <c r="C56" s="26"/>
      <c r="D56" s="17"/>
    </row>
    <row r="57" spans="2:4" ht="12.75">
      <c r="B57" s="21"/>
      <c r="C57" s="26"/>
      <c r="D57" s="17"/>
    </row>
    <row r="58" spans="3:4" ht="12.75">
      <c r="C58" s="26"/>
      <c r="D58" s="21"/>
    </row>
  </sheetData>
  <hyperlinks>
    <hyperlink ref="G52" r:id="rId1" display="cmatsuno@msn.com"/>
  </hyperlinks>
  <printOptions/>
  <pageMargins left="0.76" right="0.25" top="0.44" bottom="0.5" header="0.36" footer="0.5"/>
  <pageSetup horizontalDpi="600" verticalDpi="600" orientation="portrait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Preferred Customer</cp:lastModifiedBy>
  <cp:lastPrinted>2005-03-23T16:24:46Z</cp:lastPrinted>
  <dcterms:created xsi:type="dcterms:W3CDTF">1999-04-07T20:59:54Z</dcterms:created>
  <dcterms:modified xsi:type="dcterms:W3CDTF">2005-03-23T16:26:21Z</dcterms:modified>
  <cp:category/>
  <cp:version/>
  <cp:contentType/>
  <cp:contentStatus/>
</cp:coreProperties>
</file>