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6795" tabRatio="652" activeTab="0"/>
  </bookViews>
  <sheets>
    <sheet name="Slalom-Saturday" sheetId="1" r:id="rId1"/>
    <sheet name="Slalom-Sunday" sheetId="2" r:id="rId2"/>
    <sheet name="Downriver" sheetId="3" r:id="rId3"/>
    <sheet name="notes-stats" sheetId="4" r:id="rId4"/>
  </sheets>
  <definedNames>
    <definedName name="_xlnm.Print_Area" localSheetId="2">'Downriver'!$B:$E</definedName>
    <definedName name="_xlnm.Print_Area" localSheetId="0">'Slalom-Saturday'!$A:$M</definedName>
    <definedName name="_xlnm.Print_Area" localSheetId="1">'Slalom-Sunday'!$A:$M</definedName>
  </definedNames>
  <calcPr fullCalcOnLoad="1"/>
</workbook>
</file>

<file path=xl/sharedStrings.xml><?xml version="1.0" encoding="utf-8"?>
<sst xmlns="http://schemas.openxmlformats.org/spreadsheetml/2006/main" count="1060" uniqueCount="317">
  <si>
    <t>Notes:</t>
  </si>
  <si>
    <t xml:space="preserve">DNR - Did Not Run </t>
  </si>
  <si>
    <t>DNF - Did Not Finish</t>
  </si>
  <si>
    <t>Class:  C-1 Expert (Men)</t>
  </si>
  <si>
    <t>Run 1</t>
  </si>
  <si>
    <t>Run 2</t>
  </si>
  <si>
    <t>Place</t>
  </si>
  <si>
    <t>Hometown</t>
  </si>
  <si>
    <t>Time (sec)</t>
  </si>
  <si>
    <t>Penalty</t>
  </si>
  <si>
    <t>Score</t>
  </si>
  <si>
    <t>MO</t>
  </si>
  <si>
    <t>IL</t>
  </si>
  <si>
    <t>St. Louis</t>
  </si>
  <si>
    <t>Olson</t>
  </si>
  <si>
    <t>DNF</t>
  </si>
  <si>
    <t>Class:  K-1 Expert (Men)</t>
  </si>
  <si>
    <t>Springfield</t>
  </si>
  <si>
    <t>Chuck</t>
  </si>
  <si>
    <t>McHenry</t>
  </si>
  <si>
    <t>Ironton</t>
  </si>
  <si>
    <t>Jerry</t>
  </si>
  <si>
    <t>Schafroth</t>
  </si>
  <si>
    <t>Perryville</t>
  </si>
  <si>
    <t>Paul</t>
  </si>
  <si>
    <t>John</t>
  </si>
  <si>
    <t>Cape Girardeau</t>
  </si>
  <si>
    <t>Class:  C-2 Expert (Men)</t>
  </si>
  <si>
    <t>None in class</t>
  </si>
  <si>
    <t>Scores based on Best Run of two, with 0/5/50 scoring</t>
  </si>
  <si>
    <t>Racer</t>
  </si>
  <si>
    <t>Columbia</t>
  </si>
  <si>
    <t>Cathy</t>
  </si>
  <si>
    <t>McCredie</t>
  </si>
  <si>
    <t>Chesterfield</t>
  </si>
  <si>
    <t>Steve</t>
  </si>
  <si>
    <t>Bill</t>
  </si>
  <si>
    <t>Class:  K-1 Novice (Men)</t>
  </si>
  <si>
    <t>Smith</t>
  </si>
  <si>
    <t>Nevada</t>
  </si>
  <si>
    <t>Knobeloch</t>
  </si>
  <si>
    <t>Fairview Heights</t>
  </si>
  <si>
    <t>Stefan</t>
  </si>
  <si>
    <t>Jeff</t>
  </si>
  <si>
    <t>Barrow</t>
  </si>
  <si>
    <t>Scott</t>
  </si>
  <si>
    <t>Decked Boats</t>
  </si>
  <si>
    <t>St. Louis, MO</t>
  </si>
  <si>
    <t>Chuck McHenry</t>
  </si>
  <si>
    <t>Ironton, MO</t>
  </si>
  <si>
    <t>Cathy McCredie</t>
  </si>
  <si>
    <t>Open Boats</t>
  </si>
  <si>
    <t>Columbia, MO</t>
  </si>
  <si>
    <t>Total timed runs</t>
  </si>
  <si>
    <t>Sat AM</t>
  </si>
  <si>
    <t>Sat PM</t>
  </si>
  <si>
    <t>Sunday</t>
  </si>
  <si>
    <t>Speed</t>
  </si>
  <si>
    <t>for info contact:</t>
  </si>
  <si>
    <t>Missouri Whitewater Association</t>
  </si>
  <si>
    <t>james.a.warren@boeing.com</t>
  </si>
  <si>
    <t>Total slalom runs</t>
  </si>
  <si>
    <t>Total downriver runs</t>
  </si>
  <si>
    <t>Total racers:</t>
  </si>
  <si>
    <t>Accuracy</t>
  </si>
  <si>
    <t>Consistency</t>
  </si>
  <si>
    <t xml:space="preserve">   Most consistent 1st/2nd run, raw time:  </t>
  </si>
  <si>
    <t xml:space="preserve">   Most consistent 1st/2nd run with penalties:  </t>
  </si>
  <si>
    <t>Time</t>
  </si>
  <si>
    <t>(min:sec)</t>
  </si>
  <si>
    <t>1</t>
  </si>
  <si>
    <t>2</t>
  </si>
  <si>
    <t>3</t>
  </si>
  <si>
    <t>4</t>
  </si>
  <si>
    <t>5</t>
  </si>
  <si>
    <t>Best</t>
  </si>
  <si>
    <t>Class:  C-1 Plastic (Men)</t>
  </si>
  <si>
    <t>DNR</t>
  </si>
  <si>
    <t>KS</t>
  </si>
  <si>
    <t>Class:  K-1 Plastic - Super Master (Men)</t>
  </si>
  <si>
    <t>Class:  K-1 Plastic - Master (Men)</t>
  </si>
  <si>
    <t>Class:  K-1 Plastic - Senior (Men)</t>
  </si>
  <si>
    <t>Class:  K-1 Plastic - Open (Men)</t>
  </si>
  <si>
    <t>Swafford</t>
  </si>
  <si>
    <t>Miles</t>
  </si>
  <si>
    <t>Sandy</t>
  </si>
  <si>
    <t>Osborne</t>
  </si>
  <si>
    <t>Terry</t>
  </si>
  <si>
    <t>Laughton</t>
  </si>
  <si>
    <t>Browning</t>
  </si>
  <si>
    <t>Mary</t>
  </si>
  <si>
    <t>Ryan</t>
  </si>
  <si>
    <t>Lansing</t>
  </si>
  <si>
    <t>6</t>
  </si>
  <si>
    <t>7</t>
  </si>
  <si>
    <t>8</t>
  </si>
  <si>
    <t>9</t>
  </si>
  <si>
    <t>10</t>
  </si>
  <si>
    <t>11</t>
  </si>
  <si>
    <t>12</t>
  </si>
  <si>
    <t>Vince Swoboda</t>
  </si>
  <si>
    <t>cmatsuno@msn.com</t>
  </si>
  <si>
    <t>filename:</t>
  </si>
  <si>
    <t>Kevin (Slim)</t>
  </si>
  <si>
    <t>Class:  OC-2 (Men)</t>
  </si>
  <si>
    <t>Racers</t>
  </si>
  <si>
    <t>Class:  C-2W Expert (Women)</t>
  </si>
  <si>
    <t>Class:  C-1W Expert (Women)</t>
  </si>
  <si>
    <t>Class:  C-1W Plastic (Women)</t>
  </si>
  <si>
    <t>Class:  K-1W Plastic - Open (Women)</t>
  </si>
  <si>
    <t>Class:  K-1W Plastic - Master (Women)</t>
  </si>
  <si>
    <t>Class:  K-1W Plastic - Super Master (Women)</t>
  </si>
  <si>
    <t>Class:  K-1W Novice (Women)</t>
  </si>
  <si>
    <t>Class:  OC-2W (Women)</t>
  </si>
  <si>
    <t>Class:  OC-2Mx (Mixed)</t>
  </si>
  <si>
    <t>Tansil</t>
  </si>
  <si>
    <t>Class:  K-1 Plastic - Junior (Men)</t>
  </si>
  <si>
    <t>Colleen</t>
  </si>
  <si>
    <t>Hickey</t>
  </si>
  <si>
    <t>Class:  K-1W Plastic - Junior (Women)</t>
  </si>
  <si>
    <t>Diane</t>
  </si>
  <si>
    <t>Wayne</t>
  </si>
  <si>
    <t>Oatman</t>
  </si>
  <si>
    <t>Peter</t>
  </si>
  <si>
    <t>Larson</t>
  </si>
  <si>
    <t>Vince</t>
  </si>
  <si>
    <t>Swoboda</t>
  </si>
  <si>
    <t>9:00 AM</t>
  </si>
  <si>
    <t>3:00 PM</t>
  </si>
  <si>
    <t>Peculiar</t>
  </si>
  <si>
    <t>Class:  K-1 Expert (Women)</t>
  </si>
  <si>
    <t>Class:  K-1 Plastic - Senior (Women)</t>
  </si>
  <si>
    <t>Class:  OC-1W Plastic (Women)</t>
  </si>
  <si>
    <t>Class:  OC-1 Plastic (Men)</t>
  </si>
  <si>
    <t>SATURDAY SLALOM RESULTS</t>
  </si>
  <si>
    <t>Cindy</t>
  </si>
  <si>
    <t>Kretzer</t>
  </si>
  <si>
    <t xml:space="preserve">   Best score with penalties, open boat - Tandem:</t>
  </si>
  <si>
    <t xml:space="preserve">   Best score with penalties, open boat - Men:</t>
  </si>
  <si>
    <t xml:space="preserve">   Best score with penalties, any class - Junior:  </t>
  </si>
  <si>
    <t xml:space="preserve">   Fastest run, raw time, open boat - Men: </t>
  </si>
  <si>
    <t xml:space="preserve">   Fastest run, raw time, open boat - Tandem:  </t>
  </si>
  <si>
    <t xml:space="preserve">   Fastest run, raw time, any class - Junior:  </t>
  </si>
  <si>
    <t xml:space="preserve">   Best score with penalties, decked boat - Men</t>
  </si>
  <si>
    <t xml:space="preserve">   Best score with penalties, decked boat - Women</t>
  </si>
  <si>
    <t>Cuba</t>
  </si>
  <si>
    <t>Liberty</t>
  </si>
  <si>
    <t>Brown</t>
  </si>
  <si>
    <t>Okawville</t>
  </si>
  <si>
    <t>KC Greg</t>
  </si>
  <si>
    <t>B.J.</t>
  </si>
  <si>
    <t>Afton</t>
  </si>
  <si>
    <t>Frank</t>
  </si>
  <si>
    <t>Wentz</t>
  </si>
  <si>
    <t>Kirkwood</t>
  </si>
  <si>
    <t>Class:  C-2 Expert (Mixed)</t>
  </si>
  <si>
    <t>Emilee</t>
  </si>
  <si>
    <t>Milo</t>
  </si>
  <si>
    <t>Bookout</t>
  </si>
  <si>
    <t>Bourbon</t>
  </si>
  <si>
    <t>Erik</t>
  </si>
  <si>
    <t>Park Hills</t>
  </si>
  <si>
    <t>London</t>
  </si>
  <si>
    <t>ENGL</t>
  </si>
  <si>
    <t>SUNDAY SLALOM RESULTS</t>
  </si>
  <si>
    <t>Class:  K-1W Long Plastic - Women</t>
  </si>
  <si>
    <t>Class:  K-1W Short Plastic - Women</t>
  </si>
  <si>
    <t>Class:  K-1M Long Plastic - Men</t>
  </si>
  <si>
    <t>Class:  K-1M Short Plastic -Men</t>
  </si>
  <si>
    <t>Finch</t>
  </si>
  <si>
    <t>Kirkwood, MO</t>
  </si>
  <si>
    <t>Frank Wentz</t>
  </si>
  <si>
    <t>K-1W Novice</t>
  </si>
  <si>
    <t>K-1M Expert</t>
  </si>
  <si>
    <t>K-1M Plastic</t>
  </si>
  <si>
    <t>Park Hills, MO</t>
  </si>
  <si>
    <t>K-1M Novice</t>
  </si>
  <si>
    <t>New Melle, MO</t>
  </si>
  <si>
    <t>C-1 (UNISEX)</t>
  </si>
  <si>
    <t>Miles, Bill</t>
  </si>
  <si>
    <t>Brown, Greg</t>
  </si>
  <si>
    <t>Cuba, MO</t>
  </si>
  <si>
    <t>Barrow, Jeff</t>
  </si>
  <si>
    <t>Swafford, Scott</t>
  </si>
  <si>
    <t>OC-1 (Men)</t>
  </si>
  <si>
    <t>The Missouri Whitewater Championships "Downriver Excellence Award" was presented to</t>
  </si>
  <si>
    <t xml:space="preserve">  over the last 10 years.</t>
  </si>
  <si>
    <t>D-bridge Level</t>
  </si>
  <si>
    <t>(standard conversion formula)</t>
  </si>
  <si>
    <t>Roselle gauge</t>
  </si>
  <si>
    <t>SOME INTERESTING RACE STATISTICS</t>
  </si>
  <si>
    <t>P.O. Box 300099, St. Louis, MO  63130</t>
  </si>
  <si>
    <t>Jim Warren   (314) 727-2213 or Chris Matsuno (314) 423-3719</t>
  </si>
  <si>
    <t>2000*</t>
  </si>
  <si>
    <t>* Six Flags</t>
  </si>
  <si>
    <t xml:space="preserve">   Fastest run, downriver race:</t>
  </si>
  <si>
    <t xml:space="preserve">   Fastest run, raw time, decked boat - Men:</t>
  </si>
  <si>
    <t xml:space="preserve">   Fastest run, raw time, decked boat - Women:</t>
  </si>
  <si>
    <t>2006 MISSOURI WHITEWATER CHAMPIONSHIPS</t>
  </si>
  <si>
    <t>2006 Missouri Whitewater Championships</t>
  </si>
  <si>
    <t>DOWNRIVER RESULTS - Saturday, March 18, 2006</t>
  </si>
  <si>
    <t>States/countries represented (2006):</t>
  </si>
  <si>
    <t>2006 Race river levels:</t>
  </si>
  <si>
    <t>Saturday, 18 Mar</t>
  </si>
  <si>
    <t>Sunday, 19 Mar</t>
  </si>
  <si>
    <t>06MWCres.xls</t>
  </si>
  <si>
    <t>St. Francis River, 18/19 March 2006</t>
  </si>
  <si>
    <t>River level:  3.32 at Roselle at 4:00 PM</t>
  </si>
  <si>
    <t>(Conversion formula = 4.5")</t>
  </si>
  <si>
    <t>Fisherman's Put-in to Silvermines Takeout</t>
  </si>
  <si>
    <t>River Level:  ~4"</t>
  </si>
  <si>
    <t>River Level:  ~5"</t>
  </si>
  <si>
    <t>Edwards</t>
  </si>
  <si>
    <t>TN</t>
  </si>
  <si>
    <t>Adam</t>
  </si>
  <si>
    <t>VanGrack</t>
  </si>
  <si>
    <t>Joe</t>
  </si>
  <si>
    <t>Sartori</t>
  </si>
  <si>
    <t>Schaefer</t>
  </si>
  <si>
    <t>Jason</t>
  </si>
  <si>
    <t>Hill</t>
  </si>
  <si>
    <t>Mike</t>
  </si>
  <si>
    <t>Viggers</t>
  </si>
  <si>
    <t>Ben</t>
  </si>
  <si>
    <t>Bryan</t>
  </si>
  <si>
    <t>Lester</t>
  </si>
  <si>
    <t>Randy</t>
  </si>
  <si>
    <t>Parker</t>
  </si>
  <si>
    <t>Portage</t>
  </si>
  <si>
    <t>IN</t>
  </si>
  <si>
    <t>Siegling</t>
  </si>
  <si>
    <t>Corey</t>
  </si>
  <si>
    <t>Hale</t>
  </si>
  <si>
    <t>Christine</t>
  </si>
  <si>
    <t>Wagner-Powers</t>
  </si>
  <si>
    <t>Barbara</t>
  </si>
  <si>
    <t>Schraml</t>
  </si>
  <si>
    <t>Ryan, Mary</t>
  </si>
  <si>
    <t>Olson, K</t>
  </si>
  <si>
    <t>Shipman, B</t>
  </si>
  <si>
    <t>Finch, Steve</t>
  </si>
  <si>
    <t>Osborne, Sandy</t>
  </si>
  <si>
    <t>Dan</t>
  </si>
  <si>
    <t>Frisch</t>
  </si>
  <si>
    <t>Brian</t>
  </si>
  <si>
    <t>Shipman</t>
  </si>
  <si>
    <t>Courson, Natalie</t>
  </si>
  <si>
    <t>Lansing, KS / St. Peters, MO</t>
  </si>
  <si>
    <t>St. Louis / St. Louis</t>
  </si>
  <si>
    <t>Cuba / Columbia, MO</t>
  </si>
  <si>
    <t>Lansing, KS / Liberty, MO</t>
  </si>
  <si>
    <t>Timed run only</t>
  </si>
  <si>
    <t>24:44</t>
  </si>
  <si>
    <t>25:03</t>
  </si>
  <si>
    <t>26:28</t>
  </si>
  <si>
    <t>Steve Schaefer</t>
  </si>
  <si>
    <t>Jason Hill</t>
  </si>
  <si>
    <t>K-1W Plastic</t>
  </si>
  <si>
    <t>27:21</t>
  </si>
  <si>
    <t>27:49</t>
  </si>
  <si>
    <t>30:57</t>
  </si>
  <si>
    <t>32:19</t>
  </si>
  <si>
    <t>Diane McHenry</t>
  </si>
  <si>
    <t>Cindy Kretzer</t>
  </si>
  <si>
    <t>Emilee Wentz</t>
  </si>
  <si>
    <t>Bill Eades</t>
  </si>
  <si>
    <t>24:20</t>
  </si>
  <si>
    <t>26:52</t>
  </si>
  <si>
    <t>27:03</t>
  </si>
  <si>
    <t>35:23</t>
  </si>
  <si>
    <t>30:24</t>
  </si>
  <si>
    <t>30:35</t>
  </si>
  <si>
    <t>36:40</t>
  </si>
  <si>
    <t>Ben Corrado</t>
  </si>
  <si>
    <t>Randy Parker</t>
  </si>
  <si>
    <t>Ryan Edwards</t>
  </si>
  <si>
    <t>27:04</t>
  </si>
  <si>
    <t>31:55</t>
  </si>
  <si>
    <t>28:02</t>
  </si>
  <si>
    <t>29:31</t>
  </si>
  <si>
    <t>37:13</t>
  </si>
  <si>
    <t>OC-2 MEN</t>
  </si>
  <si>
    <t>Strider</t>
  </si>
  <si>
    <t>30:55</t>
  </si>
  <si>
    <t>Bob Heckler</t>
  </si>
  <si>
    <t xml:space="preserve">  Jeff Barrow in recognition of his continued high level of performance in the OC-1M Downriver class</t>
  </si>
  <si>
    <t>Corrado</t>
  </si>
  <si>
    <t>Chuck McHenry:  24:20</t>
  </si>
  <si>
    <t>Christine Wagner-Powers</t>
  </si>
  <si>
    <t>Portage, IN</t>
  </si>
  <si>
    <t>Colleen Hickey, K1W-Expert:  188.16 sec.</t>
  </si>
  <si>
    <t>Kevin (Slim) Olson, OC1M:  242.59 sec.</t>
  </si>
  <si>
    <t>Adam VanGrack, K1M-Expert:  168.28</t>
  </si>
  <si>
    <t>Colleen Hickey, K1W-Junior:  189.69</t>
  </si>
  <si>
    <t>Bill Miles / Jeff Barrow, OC2-Men:  287.88 sec.</t>
  </si>
  <si>
    <t>Bill Miles / Jeff Barrow, OC2-Men:  316.93</t>
  </si>
  <si>
    <t xml:space="preserve">   Scores of 180 seconds or faster (with penalties):  Adam VanGrack (4 runs)</t>
  </si>
  <si>
    <t>Milo Bookout, K1M Short Plastic:  234.15 and 233.67 ( 0.48 difference)</t>
  </si>
  <si>
    <t>Adam VanGrack, K1M-Expert:  168.28 sec.</t>
  </si>
  <si>
    <t>Brian Shipman, OC1M:  271.15</t>
  </si>
  <si>
    <t xml:space="preserve">   Scores of 180 to 200 seconds (with penalties):  Colleen Hickey (5 runs);  Chuck McHenry (5 runs);</t>
  </si>
  <si>
    <t>Peter Larson (4 runs);  Adam VanGrack (1 run);  Dan Frisch (1 run)</t>
  </si>
  <si>
    <t>Bryan Lester, K1M-Open:  245.82 sec and 245.40 sec. ( 0.42 sec. Difference.)</t>
  </si>
  <si>
    <t>(Sir) Charles</t>
  </si>
  <si>
    <t>Crown Point, IN</t>
  </si>
  <si>
    <t>Elsah</t>
  </si>
  <si>
    <t>Ballwin</t>
  </si>
  <si>
    <t>Jeff Reeder</t>
  </si>
  <si>
    <t>Nashville, TN</t>
  </si>
  <si>
    <t>Nashville</t>
  </si>
  <si>
    <t>Curtis Elwood/Brad Sherman</t>
  </si>
  <si>
    <t>St. Louis, MO / Edwardsville, IL</t>
  </si>
  <si>
    <t>Bethseda</t>
  </si>
  <si>
    <t>MD</t>
  </si>
  <si>
    <t>IL, IN, KS, MD, MO, TN, England</t>
  </si>
  <si>
    <t>St. Louis / Springfield, MO</t>
  </si>
  <si>
    <t>21 Mar 06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</si>
</sst>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"/>
    <numFmt numFmtId="166" formatCode="0.0"/>
    <numFmt numFmtId="167" formatCode="00000"/>
    <numFmt numFmtId="168" formatCode="[h]:mm:ss;@"/>
    <numFmt numFmtId="169" formatCode="[$-409]h:mm:ss\ AM/PM"/>
    <numFmt numFmtId="170" formatCode="h:mm:ss;@"/>
    <numFmt numFmtId="171" formatCode="h:mm;@"/>
    <numFmt numFmtId="172" formatCode="[$-409]dddd\,\ mmmm\ dd\,\ yyyy"/>
    <numFmt numFmtId="173" formatCode="mm:ss.0;@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u val="single"/>
      <sz val="8"/>
      <color indexed="12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9"/>
      <color indexed="36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164" fontId="0" fillId="0" borderId="0" xfId="0" applyAlignment="1">
      <alignment/>
    </xf>
    <xf numFmtId="1" fontId="4" fillId="0" borderId="0" xfId="0" applyNumberFormat="1" applyFont="1" applyAlignment="1">
      <alignment horizontal="right"/>
    </xf>
    <xf numFmtId="164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64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2" fontId="7" fillId="0" borderId="0" xfId="0" applyNumberFormat="1" applyFont="1" applyAlignment="1">
      <alignment horizontal="right"/>
    </xf>
    <xf numFmtId="164" fontId="7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  <xf numFmtId="164" fontId="7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Alignment="1" quotePrefix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25" applyFont="1" applyAlignment="1">
      <alignment horizontal="left"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8" fillId="0" borderId="0" xfId="25" applyFont="1" applyAlignment="1">
      <alignment horizontal="right"/>
      <protection/>
    </xf>
    <xf numFmtId="0" fontId="7" fillId="0" borderId="0" xfId="25" applyFont="1" applyAlignment="1" quotePrefix="1">
      <alignment horizontal="center"/>
      <protection/>
    </xf>
    <xf numFmtId="0" fontId="7" fillId="0" borderId="0" xfId="25" applyFont="1" applyAlignment="1">
      <alignment horizontal="center"/>
      <protection/>
    </xf>
    <xf numFmtId="0" fontId="9" fillId="0" borderId="0" xfId="25" applyFont="1" applyAlignment="1">
      <alignment horizontal="center"/>
      <protection/>
    </xf>
    <xf numFmtId="0" fontId="9" fillId="0" borderId="0" xfId="25" applyFont="1" applyAlignment="1">
      <alignment horizontal="left"/>
      <protection/>
    </xf>
    <xf numFmtId="0" fontId="4" fillId="0" borderId="0" xfId="25" applyFont="1" applyAlignment="1" quotePrefix="1">
      <alignment horizontal="center"/>
      <protection/>
    </xf>
    <xf numFmtId="1" fontId="4" fillId="0" borderId="0" xfId="22" applyNumberFormat="1" applyFont="1">
      <alignment/>
      <protection/>
    </xf>
    <xf numFmtId="1" fontId="4" fillId="0" borderId="0" xfId="21" applyNumberFormat="1" applyFont="1">
      <alignment/>
      <protection/>
    </xf>
    <xf numFmtId="2" fontId="4" fillId="0" borderId="0" xfId="21" applyNumberFormat="1" applyFont="1" applyAlignment="1">
      <alignment horizontal="right"/>
      <protection/>
    </xf>
    <xf numFmtId="1" fontId="4" fillId="0" borderId="0" xfId="21" applyNumberFormat="1" applyFont="1" applyAlignment="1">
      <alignment horizontal="right"/>
      <protection/>
    </xf>
    <xf numFmtId="2" fontId="6" fillId="0" borderId="0" xfId="25" applyNumberFormat="1" applyFont="1" applyAlignment="1" quotePrefix="1">
      <alignment horizontal="center"/>
      <protection/>
    </xf>
    <xf numFmtId="1" fontId="7" fillId="0" borderId="0" xfId="0" applyNumberFormat="1" applyFont="1" applyAlignment="1" quotePrefix="1">
      <alignment horizontal="center"/>
    </xf>
    <xf numFmtId="164" fontId="7" fillId="0" borderId="0" xfId="0" applyFont="1" applyAlignment="1" quotePrefix="1">
      <alignment horizontal="center"/>
    </xf>
    <xf numFmtId="164" fontId="7" fillId="0" borderId="0" xfId="0" applyFont="1" applyAlignment="1" quotePrefix="1">
      <alignment horizontal="left"/>
    </xf>
    <xf numFmtId="1" fontId="4" fillId="0" borderId="0" xfId="21" applyNumberFormat="1" applyFont="1" applyAlignment="1" quotePrefix="1">
      <alignment horizontal="right"/>
      <protection/>
    </xf>
    <xf numFmtId="0" fontId="4" fillId="0" borderId="0" xfId="25" applyFont="1" applyAlignment="1" quotePrefix="1">
      <alignment horizontal="left"/>
      <protection/>
    </xf>
    <xf numFmtId="164" fontId="4" fillId="0" borderId="0" xfId="0" applyFont="1" applyAlignment="1" quotePrefix="1">
      <alignment horizontal="center"/>
    </xf>
    <xf numFmtId="1" fontId="4" fillId="0" borderId="0" xfId="0" applyNumberFormat="1" applyFont="1" applyAlignment="1" quotePrefix="1">
      <alignment horizontal="left"/>
    </xf>
    <xf numFmtId="164" fontId="4" fillId="0" borderId="0" xfId="0" applyFont="1" applyAlignment="1" quotePrefix="1">
      <alignment horizontal="right"/>
    </xf>
    <xf numFmtId="2" fontId="6" fillId="0" borderId="0" xfId="25" applyNumberFormat="1" applyFont="1" applyAlignment="1">
      <alignment horizontal="left"/>
      <protection/>
    </xf>
    <xf numFmtId="164" fontId="4" fillId="0" borderId="0" xfId="0" applyFont="1" applyBorder="1" applyAlignment="1">
      <alignment/>
    </xf>
    <xf numFmtId="2" fontId="4" fillId="0" borderId="0" xfId="0" applyNumberFormat="1" applyFont="1" applyAlignment="1" quotePrefix="1">
      <alignment horizontal="left"/>
    </xf>
    <xf numFmtId="164" fontId="6" fillId="0" borderId="0" xfId="0" applyFont="1" applyAlignment="1" quotePrefix="1">
      <alignment horizontal="center"/>
    </xf>
    <xf numFmtId="2" fontId="4" fillId="0" borderId="0" xfId="25" applyNumberFormat="1" applyFont="1" applyAlignment="1">
      <alignment horizontal="center"/>
      <protection/>
    </xf>
    <xf numFmtId="2" fontId="4" fillId="0" borderId="0" xfId="25" applyNumberFormat="1" applyFont="1" applyAlignment="1" quotePrefix="1">
      <alignment horizontal="center"/>
      <protection/>
    </xf>
    <xf numFmtId="166" fontId="4" fillId="0" borderId="0" xfId="0" applyNumberFormat="1" applyFont="1" applyAlignment="1" quotePrefix="1">
      <alignment horizontal="center"/>
    </xf>
    <xf numFmtId="164" fontId="9" fillId="0" borderId="0" xfId="0" applyFont="1" applyAlignment="1" quotePrefix="1">
      <alignment horizontal="center"/>
    </xf>
    <xf numFmtId="1" fontId="4" fillId="0" borderId="0" xfId="22" applyNumberFormat="1" applyFont="1" applyAlignment="1" quotePrefix="1">
      <alignment horizontal="left"/>
      <protection/>
    </xf>
    <xf numFmtId="164" fontId="0" fillId="0" borderId="0" xfId="0" applyAlignment="1" quotePrefix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Alignment="1" quotePrefix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/>
    </xf>
    <xf numFmtId="47" fontId="0" fillId="0" borderId="0" xfId="0" applyNumberFormat="1" applyAlignment="1" quotePrefix="1">
      <alignment horizontal="center"/>
    </xf>
    <xf numFmtId="164" fontId="0" fillId="0" borderId="0" xfId="0" applyAlignment="1" quotePrefix="1">
      <alignment horizontal="center"/>
    </xf>
    <xf numFmtId="2" fontId="6" fillId="0" borderId="0" xfId="25" applyNumberFormat="1" applyFont="1" applyAlignment="1">
      <alignment horizontal="center"/>
      <protection/>
    </xf>
    <xf numFmtId="164" fontId="0" fillId="0" borderId="0" xfId="0" applyAlignment="1">
      <alignment horizontal="center"/>
    </xf>
    <xf numFmtId="0" fontId="7" fillId="0" borderId="0" xfId="25" applyFont="1" applyAlignment="1">
      <alignment horizontal="left"/>
      <protection/>
    </xf>
    <xf numFmtId="0" fontId="7" fillId="0" borderId="0" xfId="25" applyFont="1" applyAlignment="1" quotePrefix="1">
      <alignment horizontal="left"/>
      <protection/>
    </xf>
    <xf numFmtId="164" fontId="4" fillId="0" borderId="1" xfId="0" applyFont="1" applyBorder="1" applyAlignment="1">
      <alignment horizontal="right"/>
    </xf>
    <xf numFmtId="164" fontId="6" fillId="0" borderId="0" xfId="0" applyFont="1" applyAlignment="1">
      <alignment horizontal="right"/>
    </xf>
    <xf numFmtId="164" fontId="6" fillId="0" borderId="0" xfId="0" applyFont="1" applyFill="1" applyBorder="1" applyAlignment="1">
      <alignment horizontal="right"/>
    </xf>
    <xf numFmtId="164" fontId="9" fillId="0" borderId="0" xfId="0" applyFont="1" applyAlignment="1">
      <alignment/>
    </xf>
    <xf numFmtId="1" fontId="7" fillId="0" borderId="0" xfId="0" applyNumberFormat="1" applyFont="1" applyAlignment="1" quotePrefix="1">
      <alignment horizontal="left"/>
    </xf>
    <xf numFmtId="164" fontId="4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2" fontId="4" fillId="0" borderId="0" xfId="21" applyNumberFormat="1" applyFont="1" applyAlignment="1">
      <alignment horizontal="right"/>
      <protection/>
    </xf>
    <xf numFmtId="1" fontId="4" fillId="0" borderId="0" xfId="21" applyNumberFormat="1" applyFont="1">
      <alignment/>
      <protection/>
    </xf>
    <xf numFmtId="1" fontId="4" fillId="0" borderId="0" xfId="21" applyNumberFormat="1" applyFont="1" applyAlignment="1">
      <alignment horizontal="right"/>
      <protection/>
    </xf>
    <xf numFmtId="1" fontId="4" fillId="0" borderId="0" xfId="21" applyNumberFormat="1" applyFont="1" applyAlignment="1">
      <alignment horizontal="left"/>
      <protection/>
    </xf>
    <xf numFmtId="2" fontId="4" fillId="0" borderId="0" xfId="21" applyNumberFormat="1" applyFont="1" applyAlignment="1" quotePrefix="1">
      <alignment horizontal="right"/>
      <protection/>
    </xf>
    <xf numFmtId="1" fontId="4" fillId="0" borderId="0" xfId="24" applyNumberFormat="1" applyFont="1">
      <alignment/>
      <protection/>
    </xf>
    <xf numFmtId="0" fontId="4" fillId="0" borderId="0" xfId="24" applyFont="1">
      <alignment/>
      <protection/>
    </xf>
    <xf numFmtId="2" fontId="4" fillId="0" borderId="0" xfId="24" applyNumberFormat="1" applyFont="1">
      <alignment/>
      <protection/>
    </xf>
    <xf numFmtId="1" fontId="4" fillId="0" borderId="0" xfId="24" applyNumberFormat="1" applyFont="1" applyAlignment="1">
      <alignment horizontal="left"/>
      <protection/>
    </xf>
    <xf numFmtId="1" fontId="4" fillId="0" borderId="0" xfId="24" applyNumberFormat="1" applyFont="1" applyAlignment="1" quotePrefix="1">
      <alignment horizontal="left"/>
      <protection/>
    </xf>
    <xf numFmtId="1" fontId="4" fillId="0" borderId="0" xfId="21" applyNumberFormat="1" applyFont="1" applyAlignment="1" quotePrefix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0" fontId="4" fillId="0" borderId="0" xfId="24" applyFont="1" applyAlignment="1">
      <alignment horizontal="center"/>
      <protection/>
    </xf>
    <xf numFmtId="2" fontId="4" fillId="0" borderId="0" xfId="24" applyNumberFormat="1" applyFont="1" applyAlignment="1">
      <alignment horizontal="center"/>
      <protection/>
    </xf>
    <xf numFmtId="1" fontId="0" fillId="0" borderId="0" xfId="23" applyNumberFormat="1" applyFont="1">
      <alignment/>
      <protection/>
    </xf>
    <xf numFmtId="0" fontId="0" fillId="0" borderId="0" xfId="23" applyFont="1">
      <alignment/>
      <protection/>
    </xf>
    <xf numFmtId="2" fontId="0" fillId="0" borderId="0" xfId="23" applyNumberFormat="1" applyFont="1">
      <alignment/>
      <protection/>
    </xf>
    <xf numFmtId="1" fontId="0" fillId="0" borderId="0" xfId="23" applyNumberFormat="1" applyFont="1" applyAlignment="1" quotePrefix="1">
      <alignment horizontal="left"/>
      <protection/>
    </xf>
    <xf numFmtId="2" fontId="4" fillId="0" borderId="0" xfId="21" applyNumberFormat="1" applyFont="1" applyBorder="1" applyAlignment="1">
      <alignment horizontal="right"/>
      <protection/>
    </xf>
    <xf numFmtId="1" fontId="4" fillId="0" borderId="0" xfId="21" applyNumberFormat="1" applyFont="1" applyBorder="1" applyAlignment="1">
      <alignment horizontal="right"/>
      <protection/>
    </xf>
    <xf numFmtId="2" fontId="0" fillId="0" borderId="0" xfId="23" applyNumberFormat="1" applyFont="1" applyAlignment="1">
      <alignment horizontal="center"/>
      <protection/>
    </xf>
    <xf numFmtId="1" fontId="0" fillId="0" borderId="0" xfId="23" applyNumberFormat="1" applyFont="1" applyAlignment="1">
      <alignment horizontal="left"/>
      <protection/>
    </xf>
    <xf numFmtId="2" fontId="9" fillId="0" borderId="0" xfId="25" applyNumberFormat="1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w2001res" xfId="21"/>
    <cellStyle name="Normal_racer01" xfId="22"/>
    <cellStyle name="Normal_results sun06" xfId="23"/>
    <cellStyle name="Normal_sat06 results" xfId="24"/>
    <cellStyle name="Normal_Y2KMWCDR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matsuno@msn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34"/>
  <sheetViews>
    <sheetView showGridLines="0" tabSelected="1" zoomScale="80" zoomScaleNormal="80" workbookViewId="0" topLeftCell="A1">
      <selection activeCell="A1" sqref="A1"/>
    </sheetView>
  </sheetViews>
  <sheetFormatPr defaultColWidth="9.75390625" defaultRowHeight="12.75"/>
  <cols>
    <col min="1" max="1" width="6.25390625" style="7" customWidth="1"/>
    <col min="2" max="2" width="15.375" style="2" customWidth="1"/>
    <col min="3" max="3" width="15.625" style="2" customWidth="1"/>
    <col min="4" max="4" width="21.00390625" style="2" customWidth="1"/>
    <col min="5" max="5" width="4.25390625" style="2" customWidth="1"/>
    <col min="6" max="6" width="8.75390625" style="3" customWidth="1"/>
    <col min="7" max="7" width="7.375" style="1" customWidth="1"/>
    <col min="8" max="8" width="8.125" style="3" customWidth="1"/>
    <col min="9" max="9" width="1.875" style="3" customWidth="1"/>
    <col min="10" max="10" width="10.25390625" style="3" customWidth="1"/>
    <col min="11" max="11" width="7.375" style="1" customWidth="1"/>
    <col min="12" max="12" width="8.25390625" style="3" customWidth="1"/>
    <col min="13" max="13" width="8.875" style="3" customWidth="1"/>
    <col min="14" max="14" width="11.625" style="2" customWidth="1"/>
    <col min="15" max="15" width="9.75390625" style="4" customWidth="1"/>
    <col min="16" max="16" width="15.00390625" style="4" customWidth="1"/>
    <col min="17" max="17" width="9.75390625" style="4" customWidth="1"/>
    <col min="18" max="18" width="4.25390625" style="2" customWidth="1"/>
    <col min="19" max="19" width="4.75390625" style="2" customWidth="1"/>
    <col min="20" max="21" width="11.625" style="2" customWidth="1"/>
    <col min="22" max="22" width="4.25390625" style="2" customWidth="1"/>
    <col min="23" max="23" width="4.75390625" style="2" customWidth="1"/>
    <col min="24" max="25" width="11.625" style="2" customWidth="1"/>
    <col min="26" max="26" width="9.75390625" style="5" customWidth="1"/>
    <col min="27" max="16384" width="11.625" style="2" customWidth="1"/>
  </cols>
  <sheetData>
    <row r="1" ht="12.75">
      <c r="D1" s="40" t="s">
        <v>198</v>
      </c>
    </row>
    <row r="2" ht="12.75">
      <c r="D2" s="40" t="s">
        <v>206</v>
      </c>
    </row>
    <row r="3" ht="4.5" customHeight="1">
      <c r="A3" s="20"/>
    </row>
    <row r="4" spans="1:4" ht="12.75">
      <c r="A4" s="6"/>
      <c r="D4" s="41" t="s">
        <v>134</v>
      </c>
    </row>
    <row r="5" spans="1:4" ht="12.75">
      <c r="A5" s="6"/>
      <c r="D5" s="51" t="s">
        <v>211</v>
      </c>
    </row>
    <row r="7" spans="1:13" ht="12.75">
      <c r="A7" s="42" t="s">
        <v>130</v>
      </c>
      <c r="B7" s="15"/>
      <c r="C7" s="15"/>
      <c r="G7" s="17" t="s">
        <v>4</v>
      </c>
      <c r="H7" s="11"/>
      <c r="I7" s="11"/>
      <c r="J7" s="11"/>
      <c r="K7" s="17" t="s">
        <v>5</v>
      </c>
      <c r="M7" s="11" t="s">
        <v>75</v>
      </c>
    </row>
    <row r="8" spans="1:13" ht="12.75">
      <c r="A8" s="6" t="s">
        <v>6</v>
      </c>
      <c r="B8" s="18" t="s">
        <v>30</v>
      </c>
      <c r="C8" s="10"/>
      <c r="D8" s="10" t="s">
        <v>7</v>
      </c>
      <c r="E8" s="10"/>
      <c r="F8" s="11" t="s">
        <v>8</v>
      </c>
      <c r="G8" s="17" t="s">
        <v>9</v>
      </c>
      <c r="H8" s="11" t="s">
        <v>10</v>
      </c>
      <c r="I8" s="11"/>
      <c r="J8" s="11" t="s">
        <v>8</v>
      </c>
      <c r="K8" s="17" t="s">
        <v>9</v>
      </c>
      <c r="L8" s="11" t="s">
        <v>10</v>
      </c>
      <c r="M8" s="11" t="s">
        <v>10</v>
      </c>
    </row>
    <row r="9" spans="1:13" s="85" customFormat="1" ht="12.75">
      <c r="A9" s="88" t="s">
        <v>70</v>
      </c>
      <c r="B9" s="84" t="s">
        <v>117</v>
      </c>
      <c r="C9" s="84" t="s">
        <v>118</v>
      </c>
      <c r="D9" s="84" t="s">
        <v>148</v>
      </c>
      <c r="E9" s="84" t="s">
        <v>12</v>
      </c>
      <c r="F9" s="86">
        <v>198.31</v>
      </c>
      <c r="G9" s="84">
        <v>0</v>
      </c>
      <c r="H9" s="86">
        <f>G9+F9</f>
        <v>198.31</v>
      </c>
      <c r="J9" s="86">
        <v>188.16</v>
      </c>
      <c r="K9" s="84">
        <v>5</v>
      </c>
      <c r="L9" s="86">
        <f>K9+J9</f>
        <v>193.16</v>
      </c>
      <c r="M9" s="86">
        <f>L9</f>
        <v>193.16</v>
      </c>
    </row>
    <row r="10" spans="1:13" s="85" customFormat="1" ht="12.75">
      <c r="A10" s="88" t="s">
        <v>71</v>
      </c>
      <c r="B10" s="84" t="s">
        <v>120</v>
      </c>
      <c r="C10" s="84" t="s">
        <v>19</v>
      </c>
      <c r="D10" s="84" t="s">
        <v>20</v>
      </c>
      <c r="E10" s="84" t="s">
        <v>11</v>
      </c>
      <c r="F10" s="86">
        <v>246.12</v>
      </c>
      <c r="G10" s="84">
        <v>5</v>
      </c>
      <c r="H10" s="86">
        <f>G10+F10</f>
        <v>251.12</v>
      </c>
      <c r="J10" s="86">
        <v>240.87</v>
      </c>
      <c r="K10" s="84">
        <v>5</v>
      </c>
      <c r="L10" s="86">
        <f>K10+J10</f>
        <v>245.87</v>
      </c>
      <c r="M10" s="86">
        <f>L10</f>
        <v>245.87</v>
      </c>
    </row>
    <row r="11" spans="1:13" s="85" customFormat="1" ht="12.75">
      <c r="A11" s="88" t="s">
        <v>72</v>
      </c>
      <c r="B11" s="84" t="s">
        <v>156</v>
      </c>
      <c r="C11" s="84" t="s">
        <v>153</v>
      </c>
      <c r="D11" s="84" t="s">
        <v>154</v>
      </c>
      <c r="E11" s="84" t="s">
        <v>11</v>
      </c>
      <c r="F11" s="86">
        <v>277.04</v>
      </c>
      <c r="G11" s="84">
        <v>55</v>
      </c>
      <c r="H11" s="86">
        <f>G11+F11</f>
        <v>332.04</v>
      </c>
      <c r="J11" s="85">
        <v>268.18</v>
      </c>
      <c r="K11" s="85">
        <v>150</v>
      </c>
      <c r="L11" s="86">
        <f>K11+J11</f>
        <v>418.18</v>
      </c>
      <c r="M11" s="86">
        <f>H11</f>
        <v>332.04</v>
      </c>
    </row>
    <row r="13" spans="1:13" ht="12.75">
      <c r="A13" s="10" t="s">
        <v>16</v>
      </c>
      <c r="B13" s="15"/>
      <c r="C13" s="15"/>
      <c r="G13" s="17" t="s">
        <v>4</v>
      </c>
      <c r="H13" s="11"/>
      <c r="I13" s="11"/>
      <c r="J13" s="11"/>
      <c r="K13" s="17" t="s">
        <v>5</v>
      </c>
      <c r="M13" s="11" t="s">
        <v>75</v>
      </c>
    </row>
    <row r="14" spans="1:13" ht="12.75">
      <c r="A14" s="6" t="s">
        <v>6</v>
      </c>
      <c r="B14" s="18" t="s">
        <v>30</v>
      </c>
      <c r="C14" s="10"/>
      <c r="D14" s="10" t="s">
        <v>7</v>
      </c>
      <c r="E14" s="10"/>
      <c r="F14" s="11" t="s">
        <v>8</v>
      </c>
      <c r="G14" s="17" t="s">
        <v>9</v>
      </c>
      <c r="H14" s="11" t="s">
        <v>10</v>
      </c>
      <c r="I14" s="11"/>
      <c r="J14" s="11" t="s">
        <v>8</v>
      </c>
      <c r="K14" s="17" t="s">
        <v>9</v>
      </c>
      <c r="L14" s="11" t="s">
        <v>10</v>
      </c>
      <c r="M14" s="11" t="s">
        <v>10</v>
      </c>
    </row>
    <row r="15" spans="1:13" s="85" customFormat="1" ht="12.75">
      <c r="A15" s="88" t="s">
        <v>70</v>
      </c>
      <c r="B15" s="84" t="s">
        <v>214</v>
      </c>
      <c r="C15" s="84" t="s">
        <v>215</v>
      </c>
      <c r="D15" s="87" t="s">
        <v>312</v>
      </c>
      <c r="E15" s="84" t="s">
        <v>313</v>
      </c>
      <c r="F15" s="86">
        <v>169.77</v>
      </c>
      <c r="G15" s="84">
        <v>5</v>
      </c>
      <c r="H15" s="86">
        <f>G15+F15</f>
        <v>174.77</v>
      </c>
      <c r="I15" s="86"/>
      <c r="J15" s="86">
        <v>168.28</v>
      </c>
      <c r="K15" s="84">
        <v>0</v>
      </c>
      <c r="L15" s="86">
        <f>K15+J15</f>
        <v>168.28</v>
      </c>
      <c r="M15" s="86">
        <f>L15</f>
        <v>168.28</v>
      </c>
    </row>
    <row r="16" spans="1:13" s="85" customFormat="1" ht="12.75">
      <c r="A16" s="88" t="s">
        <v>71</v>
      </c>
      <c r="B16" s="84" t="s">
        <v>18</v>
      </c>
      <c r="C16" s="84" t="s">
        <v>19</v>
      </c>
      <c r="D16" s="84" t="s">
        <v>20</v>
      </c>
      <c r="E16" s="84" t="s">
        <v>11</v>
      </c>
      <c r="F16" s="86">
        <v>190.95</v>
      </c>
      <c r="G16" s="84">
        <v>0</v>
      </c>
      <c r="H16" s="86">
        <f aca="true" t="shared" si="0" ref="H16:H26">G16+F16</f>
        <v>190.95</v>
      </c>
      <c r="I16" s="86"/>
      <c r="J16" s="86">
        <v>185.72</v>
      </c>
      <c r="K16" s="84">
        <v>0</v>
      </c>
      <c r="L16" s="86">
        <f aca="true" t="shared" si="1" ref="L16:L26">K16+J16</f>
        <v>185.72</v>
      </c>
      <c r="M16" s="86">
        <f aca="true" t="shared" si="2" ref="M16:M26">L16</f>
        <v>185.72</v>
      </c>
    </row>
    <row r="17" spans="1:13" s="85" customFormat="1" ht="12.75">
      <c r="A17" s="88" t="s">
        <v>72</v>
      </c>
      <c r="B17" s="84" t="s">
        <v>216</v>
      </c>
      <c r="C17" s="84" t="s">
        <v>217</v>
      </c>
      <c r="D17" s="84" t="s">
        <v>13</v>
      </c>
      <c r="E17" s="84" t="s">
        <v>11</v>
      </c>
      <c r="F17" s="86">
        <v>221.19</v>
      </c>
      <c r="G17" s="84">
        <v>10</v>
      </c>
      <c r="H17" s="86">
        <f t="shared" si="0"/>
        <v>231.19</v>
      </c>
      <c r="I17" s="86"/>
      <c r="J17" s="86">
        <v>207.94</v>
      </c>
      <c r="K17" s="84">
        <v>0</v>
      </c>
      <c r="L17" s="86">
        <f t="shared" si="1"/>
        <v>207.94</v>
      </c>
      <c r="M17" s="86">
        <f t="shared" si="2"/>
        <v>207.94</v>
      </c>
    </row>
    <row r="18" spans="1:13" s="85" customFormat="1" ht="12.75">
      <c r="A18" s="88" t="s">
        <v>73</v>
      </c>
      <c r="B18" s="84" t="s">
        <v>149</v>
      </c>
      <c r="C18" s="84" t="s">
        <v>147</v>
      </c>
      <c r="D18" s="84" t="s">
        <v>146</v>
      </c>
      <c r="E18" s="84" t="s">
        <v>11</v>
      </c>
      <c r="F18" s="86">
        <v>213.84</v>
      </c>
      <c r="G18" s="84">
        <v>0</v>
      </c>
      <c r="H18" s="86">
        <f t="shared" si="0"/>
        <v>213.84</v>
      </c>
      <c r="I18" s="86"/>
      <c r="J18" s="86">
        <v>203.25</v>
      </c>
      <c r="K18" s="84">
        <v>5</v>
      </c>
      <c r="L18" s="86">
        <f t="shared" si="1"/>
        <v>208.25</v>
      </c>
      <c r="M18" s="86">
        <f t="shared" si="2"/>
        <v>208.25</v>
      </c>
    </row>
    <row r="19" spans="1:13" s="85" customFormat="1" ht="12.75">
      <c r="A19" s="88" t="s">
        <v>74</v>
      </c>
      <c r="B19" s="84" t="s">
        <v>123</v>
      </c>
      <c r="C19" s="84" t="s">
        <v>124</v>
      </c>
      <c r="D19" s="84" t="s">
        <v>13</v>
      </c>
      <c r="E19" s="84" t="s">
        <v>11</v>
      </c>
      <c r="F19" s="86">
        <v>208.53</v>
      </c>
      <c r="G19" s="84">
        <v>0</v>
      </c>
      <c r="H19" s="86">
        <f t="shared" si="0"/>
        <v>208.53</v>
      </c>
      <c r="J19" s="85">
        <v>204.11</v>
      </c>
      <c r="K19" s="85">
        <v>65</v>
      </c>
      <c r="L19" s="86">
        <f t="shared" si="1"/>
        <v>269.11</v>
      </c>
      <c r="M19" s="86">
        <f>H19</f>
        <v>208.53</v>
      </c>
    </row>
    <row r="20" spans="1:13" s="85" customFormat="1" ht="12.75">
      <c r="A20" s="88" t="s">
        <v>93</v>
      </c>
      <c r="B20" s="84" t="s">
        <v>35</v>
      </c>
      <c r="C20" s="84" t="s">
        <v>218</v>
      </c>
      <c r="D20" s="84" t="s">
        <v>34</v>
      </c>
      <c r="E20" s="84" t="s">
        <v>11</v>
      </c>
      <c r="F20" s="86">
        <v>210.44</v>
      </c>
      <c r="G20" s="84">
        <v>50</v>
      </c>
      <c r="H20" s="86">
        <f t="shared" si="0"/>
        <v>260.44</v>
      </c>
      <c r="J20" s="86">
        <v>211.92</v>
      </c>
      <c r="K20" s="84">
        <v>0</v>
      </c>
      <c r="L20" s="86">
        <f t="shared" si="1"/>
        <v>211.92</v>
      </c>
      <c r="M20" s="86">
        <f t="shared" si="2"/>
        <v>211.92</v>
      </c>
    </row>
    <row r="21" spans="1:13" s="85" customFormat="1" ht="12.75">
      <c r="A21" s="88" t="s">
        <v>94</v>
      </c>
      <c r="B21" s="84" t="s">
        <v>21</v>
      </c>
      <c r="C21" s="84" t="s">
        <v>22</v>
      </c>
      <c r="D21" s="84" t="s">
        <v>23</v>
      </c>
      <c r="E21" s="84" t="s">
        <v>11</v>
      </c>
      <c r="F21" s="86">
        <v>220.52</v>
      </c>
      <c r="G21" s="84">
        <v>0</v>
      </c>
      <c r="H21" s="86">
        <f t="shared" si="0"/>
        <v>220.52</v>
      </c>
      <c r="J21" s="86">
        <v>214.31</v>
      </c>
      <c r="K21" s="84">
        <v>0</v>
      </c>
      <c r="L21" s="86">
        <f t="shared" si="1"/>
        <v>214.31</v>
      </c>
      <c r="M21" s="86">
        <f t="shared" si="2"/>
        <v>214.31</v>
      </c>
    </row>
    <row r="22" spans="1:13" s="85" customFormat="1" ht="12.75">
      <c r="A22" s="88" t="s">
        <v>95</v>
      </c>
      <c r="B22" s="84" t="s">
        <v>36</v>
      </c>
      <c r="C22" s="84" t="s">
        <v>84</v>
      </c>
      <c r="D22" s="84" t="s">
        <v>145</v>
      </c>
      <c r="E22" s="84" t="s">
        <v>11</v>
      </c>
      <c r="F22" s="86">
        <v>217.45</v>
      </c>
      <c r="G22" s="84">
        <v>0</v>
      </c>
      <c r="H22" s="86">
        <f t="shared" si="0"/>
        <v>217.45</v>
      </c>
      <c r="J22" s="85">
        <v>221.87</v>
      </c>
      <c r="K22" s="85">
        <v>0</v>
      </c>
      <c r="L22" s="86">
        <f t="shared" si="1"/>
        <v>221.87</v>
      </c>
      <c r="M22" s="86">
        <f>H22</f>
        <v>217.45</v>
      </c>
    </row>
    <row r="23" spans="1:13" s="85" customFormat="1" ht="12.75">
      <c r="A23" s="88" t="s">
        <v>96</v>
      </c>
      <c r="B23" s="84" t="s">
        <v>150</v>
      </c>
      <c r="C23" s="84" t="s">
        <v>89</v>
      </c>
      <c r="D23" s="84" t="s">
        <v>13</v>
      </c>
      <c r="E23" s="84" t="s">
        <v>11</v>
      </c>
      <c r="F23" s="86">
        <v>252.92</v>
      </c>
      <c r="G23" s="84">
        <v>0</v>
      </c>
      <c r="H23" s="86">
        <f t="shared" si="0"/>
        <v>252.92</v>
      </c>
      <c r="J23" s="86">
        <v>240.28</v>
      </c>
      <c r="K23" s="84">
        <v>0</v>
      </c>
      <c r="L23" s="86">
        <f t="shared" si="1"/>
        <v>240.28</v>
      </c>
      <c r="M23" s="86">
        <f t="shared" si="2"/>
        <v>240.28</v>
      </c>
    </row>
    <row r="24" spans="1:13" s="85" customFormat="1" ht="12.75">
      <c r="A24" s="88" t="s">
        <v>97</v>
      </c>
      <c r="B24" s="84" t="s">
        <v>219</v>
      </c>
      <c r="C24" s="84" t="s">
        <v>220</v>
      </c>
      <c r="D24" s="84" t="s">
        <v>13</v>
      </c>
      <c r="E24" s="84" t="s">
        <v>11</v>
      </c>
      <c r="F24" s="86">
        <v>260.13</v>
      </c>
      <c r="G24" s="84">
        <v>55</v>
      </c>
      <c r="H24" s="86">
        <f t="shared" si="0"/>
        <v>315.13</v>
      </c>
      <c r="J24" s="86">
        <v>258.24</v>
      </c>
      <c r="K24" s="84">
        <v>5</v>
      </c>
      <c r="L24" s="86">
        <f t="shared" si="1"/>
        <v>263.24</v>
      </c>
      <c r="M24" s="86">
        <f t="shared" si="2"/>
        <v>263.24</v>
      </c>
    </row>
    <row r="25" spans="1:13" s="85" customFormat="1" ht="12.75">
      <c r="A25" s="88" t="s">
        <v>98</v>
      </c>
      <c r="B25" s="84" t="s">
        <v>25</v>
      </c>
      <c r="C25" s="84" t="s">
        <v>42</v>
      </c>
      <c r="D25" s="84" t="s">
        <v>17</v>
      </c>
      <c r="E25" s="84" t="s">
        <v>11</v>
      </c>
      <c r="F25" s="86">
        <v>259.84</v>
      </c>
      <c r="G25" s="84">
        <v>5</v>
      </c>
      <c r="H25" s="86">
        <f t="shared" si="0"/>
        <v>264.84</v>
      </c>
      <c r="J25" s="85">
        <v>249.37</v>
      </c>
      <c r="K25" s="85">
        <v>155</v>
      </c>
      <c r="L25" s="86">
        <f t="shared" si="1"/>
        <v>404.37</v>
      </c>
      <c r="M25" s="86">
        <f>H25</f>
        <v>264.84</v>
      </c>
    </row>
    <row r="26" spans="1:13" s="85" customFormat="1" ht="12.75">
      <c r="A26" s="88" t="s">
        <v>99</v>
      </c>
      <c r="B26" s="84" t="s">
        <v>24</v>
      </c>
      <c r="C26" s="84" t="s">
        <v>40</v>
      </c>
      <c r="D26" s="78" t="s">
        <v>41</v>
      </c>
      <c r="E26" s="78" t="s">
        <v>12</v>
      </c>
      <c r="F26" s="86">
        <v>236.25</v>
      </c>
      <c r="G26" s="84">
        <v>55</v>
      </c>
      <c r="H26" s="86">
        <f t="shared" si="0"/>
        <v>291.25</v>
      </c>
      <c r="J26" s="86">
        <v>223.89</v>
      </c>
      <c r="K26" s="84">
        <v>55</v>
      </c>
      <c r="L26" s="86">
        <f t="shared" si="1"/>
        <v>278.89</v>
      </c>
      <c r="M26" s="86">
        <f t="shared" si="2"/>
        <v>278.89</v>
      </c>
    </row>
    <row r="27" spans="1:13" ht="12.75">
      <c r="A27" s="6"/>
      <c r="D27" s="9"/>
      <c r="G27" s="17"/>
      <c r="H27" s="11"/>
      <c r="I27" s="11"/>
      <c r="J27" s="11"/>
      <c r="K27" s="17"/>
      <c r="M27" s="11"/>
    </row>
    <row r="28" spans="1:13" ht="12.75">
      <c r="A28" s="10" t="s">
        <v>107</v>
      </c>
      <c r="D28" s="9"/>
      <c r="F28" s="11"/>
      <c r="G28" s="17"/>
      <c r="H28" s="11"/>
      <c r="I28" s="11"/>
      <c r="J28" s="11"/>
      <c r="K28" s="17"/>
      <c r="L28" s="11"/>
      <c r="M28" s="11"/>
    </row>
    <row r="29" spans="1:13" ht="12.75">
      <c r="A29" s="89"/>
      <c r="B29" s="2" t="s">
        <v>28</v>
      </c>
      <c r="C29" s="80"/>
      <c r="D29" s="80"/>
      <c r="E29" s="80"/>
      <c r="F29" s="79"/>
      <c r="G29" s="81"/>
      <c r="H29" s="79"/>
      <c r="I29" s="79"/>
      <c r="J29" s="79"/>
      <c r="K29" s="81"/>
      <c r="L29" s="79"/>
      <c r="M29" s="79"/>
    </row>
    <row r="30" spans="1:4" ht="12.75">
      <c r="A30" s="6"/>
      <c r="D30" s="9"/>
    </row>
    <row r="31" spans="1:13" ht="12.75">
      <c r="A31" s="10" t="s">
        <v>3</v>
      </c>
      <c r="G31" s="17" t="s">
        <v>4</v>
      </c>
      <c r="H31" s="11"/>
      <c r="I31" s="11"/>
      <c r="J31" s="11"/>
      <c r="K31" s="17" t="s">
        <v>5</v>
      </c>
      <c r="M31" s="11" t="s">
        <v>75</v>
      </c>
    </row>
    <row r="32" spans="1:13" ht="12.75">
      <c r="A32" s="6" t="s">
        <v>6</v>
      </c>
      <c r="B32" s="18" t="s">
        <v>30</v>
      </c>
      <c r="C32" s="10"/>
      <c r="D32" s="10" t="s">
        <v>7</v>
      </c>
      <c r="E32" s="10"/>
      <c r="F32" s="11" t="s">
        <v>8</v>
      </c>
      <c r="G32" s="17" t="s">
        <v>9</v>
      </c>
      <c r="H32" s="11" t="s">
        <v>10</v>
      </c>
      <c r="I32" s="11"/>
      <c r="J32" s="11" t="s">
        <v>8</v>
      </c>
      <c r="K32" s="17" t="s">
        <v>9</v>
      </c>
      <c r="L32" s="11" t="s">
        <v>10</v>
      </c>
      <c r="M32" s="11" t="s">
        <v>10</v>
      </c>
    </row>
    <row r="33" spans="1:13" s="85" customFormat="1" ht="12.75">
      <c r="A33" s="88" t="s">
        <v>70</v>
      </c>
      <c r="B33" s="84" t="s">
        <v>91</v>
      </c>
      <c r="C33" s="84" t="s">
        <v>212</v>
      </c>
      <c r="D33" s="84" t="s">
        <v>309</v>
      </c>
      <c r="E33" s="84" t="s">
        <v>213</v>
      </c>
      <c r="F33" s="86">
        <v>195.64</v>
      </c>
      <c r="G33" s="84">
        <v>10</v>
      </c>
      <c r="H33" s="86">
        <f>G33+F33</f>
        <v>205.64</v>
      </c>
      <c r="J33" s="86">
        <v>200.08</v>
      </c>
      <c r="K33" s="84">
        <v>5</v>
      </c>
      <c r="L33" s="86">
        <f>K33+J33</f>
        <v>205.08</v>
      </c>
      <c r="M33" s="86">
        <f>L33</f>
        <v>205.08</v>
      </c>
    </row>
    <row r="34" spans="1:13" s="85" customFormat="1" ht="12.75">
      <c r="A34" s="88" t="s">
        <v>71</v>
      </c>
      <c r="B34" s="88" t="s">
        <v>103</v>
      </c>
      <c r="C34" s="84" t="s">
        <v>14</v>
      </c>
      <c r="D34" s="84" t="s">
        <v>151</v>
      </c>
      <c r="E34" s="84" t="s">
        <v>11</v>
      </c>
      <c r="F34" s="86">
        <v>208.5</v>
      </c>
      <c r="G34" s="84">
        <v>15</v>
      </c>
      <c r="H34" s="86">
        <f>G34+F34</f>
        <v>223.5</v>
      </c>
      <c r="J34" s="86">
        <v>209.96</v>
      </c>
      <c r="K34" s="84">
        <v>0</v>
      </c>
      <c r="L34" s="86">
        <f>K34+J34</f>
        <v>209.96</v>
      </c>
      <c r="M34" s="86">
        <f>L34</f>
        <v>209.96</v>
      </c>
    </row>
    <row r="35" spans="8:13" ht="12.75">
      <c r="H35" s="13"/>
      <c r="I35" s="13"/>
      <c r="J35" s="13"/>
      <c r="K35" s="14"/>
      <c r="L35" s="13"/>
      <c r="M35" s="13"/>
    </row>
    <row r="36" spans="1:13" ht="12.75">
      <c r="A36" s="42" t="s">
        <v>27</v>
      </c>
      <c r="G36" s="17"/>
      <c r="H36" s="11"/>
      <c r="I36" s="11"/>
      <c r="J36" s="11"/>
      <c r="K36" s="17"/>
      <c r="M36" s="11"/>
    </row>
    <row r="37" spans="1:13" ht="12.75">
      <c r="A37" s="89"/>
      <c r="B37" s="80" t="s">
        <v>28</v>
      </c>
      <c r="C37" s="80"/>
      <c r="D37" s="82"/>
      <c r="E37" s="80"/>
      <c r="F37" s="79"/>
      <c r="H37" s="79"/>
      <c r="I37" s="79"/>
      <c r="J37" s="79"/>
      <c r="K37" s="81"/>
      <c r="L37" s="79"/>
      <c r="M37" s="79"/>
    </row>
    <row r="38" spans="1:6" ht="12.75">
      <c r="A38" s="10" t="s">
        <v>106</v>
      </c>
      <c r="F38" s="11"/>
    </row>
    <row r="39" ht="12.75">
      <c r="B39" s="2" t="s">
        <v>28</v>
      </c>
    </row>
    <row r="40" spans="1:6" ht="12.75">
      <c r="A40" s="42" t="s">
        <v>155</v>
      </c>
      <c r="F40" s="11"/>
    </row>
    <row r="41" spans="1:6" ht="12.75">
      <c r="A41" s="90"/>
      <c r="B41" s="2" t="s">
        <v>28</v>
      </c>
      <c r="C41" s="15"/>
      <c r="F41" s="13"/>
    </row>
    <row r="42" spans="1:6" ht="12.75">
      <c r="A42" s="90"/>
      <c r="C42" s="15"/>
      <c r="F42" s="13"/>
    </row>
    <row r="43" spans="1:26" ht="12.75">
      <c r="A43" s="10" t="s">
        <v>112</v>
      </c>
      <c r="G43" s="17" t="s">
        <v>4</v>
      </c>
      <c r="H43" s="11"/>
      <c r="I43" s="11"/>
      <c r="J43" s="11"/>
      <c r="K43" s="17" t="s">
        <v>5</v>
      </c>
      <c r="M43" s="11" t="s">
        <v>75</v>
      </c>
      <c r="O43" s="3"/>
      <c r="P43" s="3"/>
      <c r="Q43" s="2"/>
      <c r="U43" s="4"/>
      <c r="X43" s="5"/>
      <c r="Z43" s="2"/>
    </row>
    <row r="44" spans="1:28" ht="12.75">
      <c r="A44" s="6" t="s">
        <v>6</v>
      </c>
      <c r="B44" s="18" t="s">
        <v>30</v>
      </c>
      <c r="C44" s="18"/>
      <c r="D44" s="18" t="s">
        <v>7</v>
      </c>
      <c r="E44" s="18"/>
      <c r="F44" s="11" t="s">
        <v>8</v>
      </c>
      <c r="G44" s="17" t="s">
        <v>9</v>
      </c>
      <c r="H44" s="11" t="s">
        <v>10</v>
      </c>
      <c r="I44" s="11"/>
      <c r="J44" s="11" t="s">
        <v>8</v>
      </c>
      <c r="K44" s="17" t="s">
        <v>9</v>
      </c>
      <c r="L44" s="11" t="s">
        <v>10</v>
      </c>
      <c r="M44" s="11" t="s">
        <v>10</v>
      </c>
      <c r="N44" s="11"/>
      <c r="O44" s="11"/>
      <c r="P44" s="12"/>
      <c r="Q44" s="2"/>
      <c r="Z44" s="2"/>
      <c r="AB44" s="5"/>
    </row>
    <row r="45" spans="1:13" s="85" customFormat="1" ht="12.75">
      <c r="A45" s="88" t="s">
        <v>70</v>
      </c>
      <c r="B45" s="84" t="s">
        <v>233</v>
      </c>
      <c r="C45" s="84" t="s">
        <v>234</v>
      </c>
      <c r="D45" s="84" t="s">
        <v>13</v>
      </c>
      <c r="E45" s="84" t="s">
        <v>11</v>
      </c>
      <c r="F45" s="86">
        <v>270.23</v>
      </c>
      <c r="G45" s="84">
        <v>320</v>
      </c>
      <c r="H45" s="86">
        <f>G45+F45</f>
        <v>590.23</v>
      </c>
      <c r="J45" s="86">
        <v>291.97</v>
      </c>
      <c r="K45" s="84">
        <v>210</v>
      </c>
      <c r="L45" s="86">
        <f>K45+J45</f>
        <v>501.97</v>
      </c>
      <c r="M45" s="86">
        <f>L45</f>
        <v>501.97</v>
      </c>
    </row>
    <row r="46" spans="1:13" s="85" customFormat="1" ht="12.75">
      <c r="A46" s="88" t="s">
        <v>71</v>
      </c>
      <c r="B46" s="84" t="s">
        <v>235</v>
      </c>
      <c r="C46" s="84" t="s">
        <v>236</v>
      </c>
      <c r="D46" s="84" t="s">
        <v>13</v>
      </c>
      <c r="E46" s="84" t="s">
        <v>11</v>
      </c>
      <c r="F46" s="86">
        <v>356.05</v>
      </c>
      <c r="G46" s="84">
        <v>165</v>
      </c>
      <c r="H46" s="86">
        <f>G46+F46</f>
        <v>521.05</v>
      </c>
      <c r="L46" s="92" t="s">
        <v>15</v>
      </c>
      <c r="M46" s="86">
        <f>H46</f>
        <v>521.05</v>
      </c>
    </row>
    <row r="47" spans="2:26" ht="12.75">
      <c r="B47" s="8"/>
      <c r="N47" s="4"/>
      <c r="P47" s="3"/>
      <c r="Q47" s="2"/>
      <c r="V47" s="5"/>
      <c r="Z47" s="2"/>
    </row>
    <row r="48" spans="1:26" ht="12.75">
      <c r="A48" s="10" t="s">
        <v>37</v>
      </c>
      <c r="G48" s="17" t="s">
        <v>4</v>
      </c>
      <c r="H48" s="11"/>
      <c r="I48" s="11"/>
      <c r="J48" s="11"/>
      <c r="K48" s="17" t="s">
        <v>5</v>
      </c>
      <c r="M48" s="2"/>
      <c r="O48" s="3"/>
      <c r="P48" s="3"/>
      <c r="Q48" s="2"/>
      <c r="U48" s="4"/>
      <c r="X48" s="5"/>
      <c r="Z48" s="2"/>
    </row>
    <row r="49" spans="1:28" ht="12.75">
      <c r="A49" s="6" t="s">
        <v>6</v>
      </c>
      <c r="B49" s="18" t="s">
        <v>30</v>
      </c>
      <c r="C49" s="18"/>
      <c r="D49" s="18" t="s">
        <v>7</v>
      </c>
      <c r="E49" s="18"/>
      <c r="F49" s="11" t="s">
        <v>8</v>
      </c>
      <c r="G49" s="17" t="s">
        <v>9</v>
      </c>
      <c r="H49" s="11" t="s">
        <v>10</v>
      </c>
      <c r="I49" s="11"/>
      <c r="J49" s="11" t="s">
        <v>8</v>
      </c>
      <c r="K49" s="17" t="s">
        <v>9</v>
      </c>
      <c r="L49" s="11" t="s">
        <v>10</v>
      </c>
      <c r="M49" s="11" t="s">
        <v>10</v>
      </c>
      <c r="N49" s="11"/>
      <c r="O49" s="11"/>
      <c r="P49" s="12"/>
      <c r="Q49" s="2"/>
      <c r="Z49" s="2"/>
      <c r="AB49" s="5"/>
    </row>
    <row r="50" spans="1:13" s="85" customFormat="1" ht="12.75">
      <c r="A50" s="88" t="s">
        <v>70</v>
      </c>
      <c r="B50" s="84" t="s">
        <v>223</v>
      </c>
      <c r="C50" s="88" t="s">
        <v>286</v>
      </c>
      <c r="D50" s="84" t="s">
        <v>13</v>
      </c>
      <c r="E50" s="84" t="s">
        <v>11</v>
      </c>
      <c r="F50" s="86">
        <v>229.58</v>
      </c>
      <c r="G50" s="84">
        <v>10</v>
      </c>
      <c r="H50" s="86">
        <f>G50+F50</f>
        <v>239.58</v>
      </c>
      <c r="J50" s="85">
        <v>232.73</v>
      </c>
      <c r="K50" s="85">
        <v>55</v>
      </c>
      <c r="L50" s="86">
        <f>K50+J50</f>
        <v>287.73</v>
      </c>
      <c r="M50" s="86">
        <f>H50</f>
        <v>239.58</v>
      </c>
    </row>
    <row r="51" spans="1:13" s="85" customFormat="1" ht="12.75">
      <c r="A51" s="88" t="s">
        <v>71</v>
      </c>
      <c r="B51" s="84" t="s">
        <v>224</v>
      </c>
      <c r="C51" s="84" t="s">
        <v>225</v>
      </c>
      <c r="D51" s="84" t="s">
        <v>306</v>
      </c>
      <c r="E51" s="84" t="s">
        <v>11</v>
      </c>
      <c r="F51" s="86">
        <v>250.81</v>
      </c>
      <c r="G51" s="84">
        <v>20</v>
      </c>
      <c r="H51" s="86">
        <f>G51+F51</f>
        <v>270.81</v>
      </c>
      <c r="J51" s="86">
        <v>239</v>
      </c>
      <c r="K51" s="84">
        <v>15</v>
      </c>
      <c r="L51" s="86">
        <f>K51+J51</f>
        <v>254</v>
      </c>
      <c r="M51" s="86">
        <f>L51</f>
        <v>254</v>
      </c>
    </row>
    <row r="52" spans="1:13" s="85" customFormat="1" ht="12.75">
      <c r="A52" s="88" t="s">
        <v>72</v>
      </c>
      <c r="B52" s="84" t="s">
        <v>221</v>
      </c>
      <c r="C52" s="84" t="s">
        <v>222</v>
      </c>
      <c r="D52" s="84" t="s">
        <v>13</v>
      </c>
      <c r="E52" s="84" t="s">
        <v>11</v>
      </c>
      <c r="F52" s="86">
        <v>249.15</v>
      </c>
      <c r="G52" s="84">
        <v>5</v>
      </c>
      <c r="H52" s="86">
        <f>G52+F52</f>
        <v>254.15</v>
      </c>
      <c r="J52" s="85">
        <v>244.06</v>
      </c>
      <c r="K52" s="85">
        <v>15</v>
      </c>
      <c r="L52" s="86">
        <f>K52+J52</f>
        <v>259.06</v>
      </c>
      <c r="M52" s="86">
        <f>H52</f>
        <v>254.15</v>
      </c>
    </row>
    <row r="53" spans="1:13" s="85" customFormat="1" ht="12.75">
      <c r="A53" s="88" t="s">
        <v>73</v>
      </c>
      <c r="B53" s="84" t="s">
        <v>121</v>
      </c>
      <c r="C53" s="84" t="s">
        <v>122</v>
      </c>
      <c r="D53" s="84" t="s">
        <v>129</v>
      </c>
      <c r="E53" s="84" t="s">
        <v>11</v>
      </c>
      <c r="F53" s="86">
        <v>272.54</v>
      </c>
      <c r="G53" s="84">
        <v>25</v>
      </c>
      <c r="H53" s="86">
        <f>G53+F53</f>
        <v>297.54</v>
      </c>
      <c r="L53" s="92" t="s">
        <v>77</v>
      </c>
      <c r="M53" s="86">
        <f>H53</f>
        <v>297.54</v>
      </c>
    </row>
    <row r="54" spans="1:13" s="85" customFormat="1" ht="12.75">
      <c r="A54" s="88" t="s">
        <v>74</v>
      </c>
      <c r="B54" s="84" t="s">
        <v>226</v>
      </c>
      <c r="C54" s="84" t="s">
        <v>227</v>
      </c>
      <c r="D54" s="84" t="s">
        <v>228</v>
      </c>
      <c r="E54" s="84" t="s">
        <v>229</v>
      </c>
      <c r="F54" s="86">
        <v>271.34</v>
      </c>
      <c r="G54" s="84">
        <v>310</v>
      </c>
      <c r="H54" s="86">
        <f>G54+F54</f>
        <v>581.3399999999999</v>
      </c>
      <c r="J54" s="86">
        <v>296.1</v>
      </c>
      <c r="K54" s="84">
        <v>5</v>
      </c>
      <c r="L54" s="86">
        <f>K54+J54</f>
        <v>301.1</v>
      </c>
      <c r="M54" s="86">
        <f>L54</f>
        <v>301.1</v>
      </c>
    </row>
    <row r="55" spans="1:13" s="85" customFormat="1" ht="12.75">
      <c r="A55" s="88" t="s">
        <v>93</v>
      </c>
      <c r="B55" s="84" t="s">
        <v>160</v>
      </c>
      <c r="C55" s="84" t="s">
        <v>230</v>
      </c>
      <c r="D55" s="84" t="s">
        <v>305</v>
      </c>
      <c r="E55" s="84" t="s">
        <v>12</v>
      </c>
      <c r="F55" s="86"/>
      <c r="G55" s="84"/>
      <c r="H55" s="92" t="s">
        <v>15</v>
      </c>
      <c r="J55" s="86">
        <v>263.62</v>
      </c>
      <c r="K55" s="84">
        <v>65</v>
      </c>
      <c r="L55" s="86">
        <f>K55+J55</f>
        <v>328.62</v>
      </c>
      <c r="M55" s="86">
        <f>L55</f>
        <v>328.62</v>
      </c>
    </row>
    <row r="57" spans="1:13" ht="12.75">
      <c r="A57" s="42" t="s">
        <v>119</v>
      </c>
      <c r="C57" s="15"/>
      <c r="F57" s="13"/>
      <c r="G57" s="17" t="s">
        <v>4</v>
      </c>
      <c r="H57" s="11"/>
      <c r="I57" s="11"/>
      <c r="J57" s="11"/>
      <c r="K57" s="17" t="s">
        <v>5</v>
      </c>
      <c r="M57" s="11" t="s">
        <v>75</v>
      </c>
    </row>
    <row r="58" spans="1:16" ht="12.75">
      <c r="A58" s="6" t="s">
        <v>6</v>
      </c>
      <c r="B58" s="18" t="s">
        <v>30</v>
      </c>
      <c r="C58" s="18"/>
      <c r="D58" s="18" t="s">
        <v>7</v>
      </c>
      <c r="E58" s="18"/>
      <c r="F58" s="11" t="s">
        <v>8</v>
      </c>
      <c r="G58" s="17" t="s">
        <v>9</v>
      </c>
      <c r="H58" s="11" t="s">
        <v>10</v>
      </c>
      <c r="I58" s="11"/>
      <c r="J58" s="11" t="s">
        <v>8</v>
      </c>
      <c r="K58" s="17" t="s">
        <v>9</v>
      </c>
      <c r="L58" s="11" t="s">
        <v>10</v>
      </c>
      <c r="M58" s="11" t="s">
        <v>10</v>
      </c>
      <c r="O58" s="2"/>
      <c r="P58" s="3"/>
    </row>
    <row r="59" spans="1:13" s="85" customFormat="1" ht="12.75">
      <c r="A59" s="88" t="s">
        <v>70</v>
      </c>
      <c r="B59" s="84" t="s">
        <v>117</v>
      </c>
      <c r="C59" s="84" t="s">
        <v>118</v>
      </c>
      <c r="D59" s="84" t="s">
        <v>148</v>
      </c>
      <c r="E59" s="84" t="s">
        <v>12</v>
      </c>
      <c r="F59" s="86">
        <v>189.69</v>
      </c>
      <c r="G59" s="84">
        <v>0</v>
      </c>
      <c r="H59" s="86">
        <f>G59+F59</f>
        <v>189.69</v>
      </c>
      <c r="J59" s="85">
        <v>195.04</v>
      </c>
      <c r="K59" s="85">
        <v>5</v>
      </c>
      <c r="L59" s="86">
        <f>K59+J59</f>
        <v>200.04</v>
      </c>
      <c r="M59" s="86">
        <f>H59</f>
        <v>189.69</v>
      </c>
    </row>
    <row r="60" spans="1:26" ht="12.75">
      <c r="A60" s="89"/>
      <c r="B60" s="80"/>
      <c r="C60" s="80"/>
      <c r="F60" s="79"/>
      <c r="G60" s="81"/>
      <c r="H60" s="79"/>
      <c r="I60" s="79"/>
      <c r="J60" s="79"/>
      <c r="K60" s="81"/>
      <c r="L60" s="79"/>
      <c r="M60" s="79"/>
      <c r="N60" s="4"/>
      <c r="P60" s="3"/>
      <c r="Q60" s="2"/>
      <c r="V60" s="5"/>
      <c r="Z60" s="2"/>
    </row>
    <row r="61" spans="1:26" ht="12.75">
      <c r="A61" s="42" t="s">
        <v>116</v>
      </c>
      <c r="G61" s="17"/>
      <c r="H61" s="11"/>
      <c r="I61" s="11"/>
      <c r="J61" s="11"/>
      <c r="K61" s="17"/>
      <c r="M61" s="11"/>
      <c r="Q61" s="2"/>
      <c r="T61" s="4"/>
      <c r="U61" s="4"/>
      <c r="X61" s="5"/>
      <c r="Z61" s="2"/>
    </row>
    <row r="62" spans="1:13" s="85" customFormat="1" ht="12.75">
      <c r="A62" s="88" t="s">
        <v>70</v>
      </c>
      <c r="B62" s="84" t="s">
        <v>157</v>
      </c>
      <c r="C62" s="84" t="s">
        <v>158</v>
      </c>
      <c r="D62" s="84" t="s">
        <v>159</v>
      </c>
      <c r="E62" s="84" t="s">
        <v>11</v>
      </c>
      <c r="F62" s="86"/>
      <c r="G62" s="84"/>
      <c r="H62" s="92" t="s">
        <v>15</v>
      </c>
      <c r="J62" s="86">
        <v>224.7</v>
      </c>
      <c r="K62" s="84">
        <v>10</v>
      </c>
      <c r="L62" s="86">
        <f>K62+J62</f>
        <v>234.7</v>
      </c>
      <c r="M62" s="86">
        <f>L62</f>
        <v>234.7</v>
      </c>
    </row>
    <row r="63" spans="1:6" ht="12.75">
      <c r="A63" s="90"/>
      <c r="C63" s="15"/>
      <c r="F63" s="13"/>
    </row>
    <row r="64" spans="1:26" ht="12.75">
      <c r="A64" s="42" t="s">
        <v>109</v>
      </c>
      <c r="G64" s="17" t="s">
        <v>4</v>
      </c>
      <c r="H64" s="11"/>
      <c r="I64" s="11"/>
      <c r="J64" s="11"/>
      <c r="K64" s="17" t="s">
        <v>5</v>
      </c>
      <c r="M64" s="11" t="s">
        <v>75</v>
      </c>
      <c r="O64" s="3"/>
      <c r="P64" s="3"/>
      <c r="Q64" s="2"/>
      <c r="U64" s="4"/>
      <c r="X64" s="5"/>
      <c r="Z64" s="2"/>
    </row>
    <row r="65" spans="1:28" ht="12.75">
      <c r="A65" s="6" t="s">
        <v>6</v>
      </c>
      <c r="B65" s="18" t="s">
        <v>30</v>
      </c>
      <c r="C65" s="18"/>
      <c r="D65" s="18" t="s">
        <v>7</v>
      </c>
      <c r="E65" s="18"/>
      <c r="F65" s="11" t="s">
        <v>8</v>
      </c>
      <c r="G65" s="17" t="s">
        <v>9</v>
      </c>
      <c r="H65" s="11" t="s">
        <v>10</v>
      </c>
      <c r="I65" s="11"/>
      <c r="J65" s="11" t="s">
        <v>8</v>
      </c>
      <c r="K65" s="17" t="s">
        <v>9</v>
      </c>
      <c r="L65" s="11" t="s">
        <v>10</v>
      </c>
      <c r="M65" s="11" t="s">
        <v>10</v>
      </c>
      <c r="N65" s="11"/>
      <c r="O65" s="11"/>
      <c r="P65" s="12"/>
      <c r="Q65" s="2"/>
      <c r="Z65" s="2"/>
      <c r="AB65" s="5"/>
    </row>
    <row r="66" spans="1:13" s="85" customFormat="1" ht="12.75">
      <c r="A66" s="88" t="s">
        <v>70</v>
      </c>
      <c r="B66" s="84" t="s">
        <v>135</v>
      </c>
      <c r="C66" s="84" t="s">
        <v>136</v>
      </c>
      <c r="D66" s="84" t="s">
        <v>161</v>
      </c>
      <c r="E66" s="84" t="s">
        <v>11</v>
      </c>
      <c r="F66" s="86">
        <v>253.7</v>
      </c>
      <c r="G66" s="84">
        <v>10</v>
      </c>
      <c r="H66" s="86">
        <f>G66+F66</f>
        <v>263.7</v>
      </c>
      <c r="J66" s="86">
        <v>241.41</v>
      </c>
      <c r="K66" s="84">
        <v>5</v>
      </c>
      <c r="L66" s="86">
        <f>K66+J66</f>
        <v>246.41</v>
      </c>
      <c r="M66" s="86">
        <f>L66</f>
        <v>246.41</v>
      </c>
    </row>
    <row r="67" spans="1:13" s="85" customFormat="1" ht="12.75">
      <c r="A67" s="88" t="s">
        <v>71</v>
      </c>
      <c r="B67" s="84" t="s">
        <v>156</v>
      </c>
      <c r="C67" s="84" t="s">
        <v>153</v>
      </c>
      <c r="D67" s="84" t="s">
        <v>154</v>
      </c>
      <c r="E67" s="84" t="s">
        <v>11</v>
      </c>
      <c r="F67" s="86">
        <v>263.17</v>
      </c>
      <c r="G67" s="84">
        <v>10</v>
      </c>
      <c r="H67" s="86">
        <f>G67+F67</f>
        <v>273.17</v>
      </c>
      <c r="J67" s="85">
        <v>269.62</v>
      </c>
      <c r="K67" s="85">
        <v>5</v>
      </c>
      <c r="L67" s="86">
        <f>K67+J67</f>
        <v>274.62</v>
      </c>
      <c r="M67" s="86">
        <f>H67</f>
        <v>273.17</v>
      </c>
    </row>
    <row r="68" spans="1:13" s="85" customFormat="1" ht="12.75">
      <c r="A68" s="88" t="s">
        <v>72</v>
      </c>
      <c r="B68" s="84" t="s">
        <v>235</v>
      </c>
      <c r="C68" s="84" t="s">
        <v>236</v>
      </c>
      <c r="D68" s="84" t="s">
        <v>13</v>
      </c>
      <c r="E68" s="84" t="s">
        <v>11</v>
      </c>
      <c r="F68" s="86">
        <v>356.71</v>
      </c>
      <c r="G68" s="84">
        <v>170</v>
      </c>
      <c r="H68" s="86">
        <f>G68+F68</f>
        <v>526.71</v>
      </c>
      <c r="L68" s="92" t="s">
        <v>77</v>
      </c>
      <c r="M68" s="86">
        <f>H68</f>
        <v>526.71</v>
      </c>
    </row>
    <row r="69" spans="1:6" ht="13.5" customHeight="1">
      <c r="A69" s="90"/>
      <c r="C69" s="15"/>
      <c r="F69" s="13"/>
    </row>
    <row r="70" spans="1:26" ht="12.75">
      <c r="A70" s="42" t="s">
        <v>82</v>
      </c>
      <c r="G70" s="17" t="s">
        <v>4</v>
      </c>
      <c r="H70" s="11"/>
      <c r="I70" s="11"/>
      <c r="J70" s="11"/>
      <c r="K70" s="17" t="s">
        <v>5</v>
      </c>
      <c r="M70" s="11" t="s">
        <v>75</v>
      </c>
      <c r="O70" s="3"/>
      <c r="P70" s="3"/>
      <c r="Q70" s="2"/>
      <c r="U70" s="4"/>
      <c r="X70" s="5"/>
      <c r="Z70" s="2"/>
    </row>
    <row r="71" spans="1:28" ht="12.75">
      <c r="A71" s="6" t="s">
        <v>6</v>
      </c>
      <c r="B71" s="18" t="s">
        <v>30</v>
      </c>
      <c r="C71" s="18"/>
      <c r="D71" s="18" t="s">
        <v>7</v>
      </c>
      <c r="E71" s="18"/>
      <c r="F71" s="11" t="s">
        <v>8</v>
      </c>
      <c r="G71" s="17" t="s">
        <v>9</v>
      </c>
      <c r="H71" s="11" t="s">
        <v>10</v>
      </c>
      <c r="I71" s="11"/>
      <c r="J71" s="11" t="s">
        <v>8</v>
      </c>
      <c r="K71" s="17" t="s">
        <v>9</v>
      </c>
      <c r="L71" s="11" t="s">
        <v>10</v>
      </c>
      <c r="M71" s="11" t="s">
        <v>10</v>
      </c>
      <c r="N71" s="11"/>
      <c r="O71" s="11"/>
      <c r="P71" s="12"/>
      <c r="Q71" s="2"/>
      <c r="Z71" s="2"/>
      <c r="AB71" s="5"/>
    </row>
    <row r="72" spans="1:13" s="85" customFormat="1" ht="12.75">
      <c r="A72" s="88" t="s">
        <v>70</v>
      </c>
      <c r="B72" s="84" t="s">
        <v>214</v>
      </c>
      <c r="C72" s="84" t="s">
        <v>215</v>
      </c>
      <c r="D72" s="87" t="s">
        <v>312</v>
      </c>
      <c r="E72" s="84" t="s">
        <v>313</v>
      </c>
      <c r="F72" s="86">
        <v>191.19</v>
      </c>
      <c r="G72" s="84">
        <v>100</v>
      </c>
      <c r="H72" s="86">
        <f>G72+F72</f>
        <v>291.19</v>
      </c>
      <c r="I72" s="86"/>
      <c r="J72" s="86">
        <v>183.03</v>
      </c>
      <c r="K72" s="84">
        <v>0</v>
      </c>
      <c r="L72" s="86">
        <f>K72+J72</f>
        <v>183.03</v>
      </c>
      <c r="M72" s="86">
        <f>L72</f>
        <v>183.03</v>
      </c>
    </row>
    <row r="73" spans="1:13" s="85" customFormat="1" ht="12.75">
      <c r="A73" s="88" t="s">
        <v>71</v>
      </c>
      <c r="B73" s="84" t="s">
        <v>123</v>
      </c>
      <c r="C73" s="84" t="s">
        <v>124</v>
      </c>
      <c r="D73" s="84" t="s">
        <v>13</v>
      </c>
      <c r="E73" s="84" t="s">
        <v>11</v>
      </c>
      <c r="F73" s="86">
        <v>198.58</v>
      </c>
      <c r="G73" s="84">
        <v>0</v>
      </c>
      <c r="H73" s="86">
        <f>G73+F73</f>
        <v>198.58</v>
      </c>
      <c r="I73" s="86"/>
      <c r="J73" s="86">
        <v>194.27</v>
      </c>
      <c r="K73" s="84">
        <v>0</v>
      </c>
      <c r="L73" s="86">
        <f>K73+J73</f>
        <v>194.27</v>
      </c>
      <c r="M73" s="86">
        <f>L73</f>
        <v>194.27</v>
      </c>
    </row>
    <row r="74" spans="1:13" s="85" customFormat="1" ht="12.75">
      <c r="A74" s="88" t="s">
        <v>72</v>
      </c>
      <c r="B74" s="84" t="s">
        <v>223</v>
      </c>
      <c r="C74" s="88" t="s">
        <v>286</v>
      </c>
      <c r="D74" s="84" t="s">
        <v>13</v>
      </c>
      <c r="E74" s="84" t="s">
        <v>11</v>
      </c>
      <c r="F74" s="86">
        <v>231</v>
      </c>
      <c r="G74" s="84">
        <v>25</v>
      </c>
      <c r="H74" s="86">
        <f>G74+F74</f>
        <v>256</v>
      </c>
      <c r="I74" s="86"/>
      <c r="J74" s="86">
        <v>236.4</v>
      </c>
      <c r="K74" s="84">
        <v>0</v>
      </c>
      <c r="L74" s="86">
        <f>K74+J74</f>
        <v>236.4</v>
      </c>
      <c r="M74" s="86">
        <f>L74</f>
        <v>236.4</v>
      </c>
    </row>
    <row r="75" spans="1:13" s="85" customFormat="1" ht="12.75">
      <c r="A75" s="88" t="s">
        <v>73</v>
      </c>
      <c r="B75" s="84" t="s">
        <v>224</v>
      </c>
      <c r="C75" s="84" t="s">
        <v>225</v>
      </c>
      <c r="D75" s="84" t="s">
        <v>306</v>
      </c>
      <c r="E75" s="84" t="s">
        <v>11</v>
      </c>
      <c r="F75" s="86">
        <v>245.82</v>
      </c>
      <c r="G75" s="84">
        <v>0</v>
      </c>
      <c r="H75" s="86">
        <f>G75+F75</f>
        <v>245.82</v>
      </c>
      <c r="J75" s="86">
        <v>245.4</v>
      </c>
      <c r="K75" s="85">
        <v>5</v>
      </c>
      <c r="L75" s="86">
        <f>K75+J75</f>
        <v>250.4</v>
      </c>
      <c r="M75" s="86">
        <f>H75</f>
        <v>245.82</v>
      </c>
    </row>
    <row r="76" spans="1:6" ht="13.5" customHeight="1">
      <c r="A76" s="90"/>
      <c r="C76" s="15"/>
      <c r="F76" s="13"/>
    </row>
    <row r="77" ht="12.75">
      <c r="D77" s="40" t="s">
        <v>198</v>
      </c>
    </row>
    <row r="78" ht="12.75">
      <c r="D78" s="40" t="s">
        <v>206</v>
      </c>
    </row>
    <row r="79" ht="4.5" customHeight="1">
      <c r="A79" s="20"/>
    </row>
    <row r="80" spans="1:4" ht="12.75">
      <c r="A80" s="6"/>
      <c r="D80" s="41" t="s">
        <v>134</v>
      </c>
    </row>
    <row r="81" spans="1:6" ht="13.5" customHeight="1">
      <c r="A81" s="90"/>
      <c r="C81" s="15"/>
      <c r="F81" s="13"/>
    </row>
    <row r="82" spans="1:26" ht="12.75">
      <c r="A82" s="42" t="s">
        <v>131</v>
      </c>
      <c r="G82" s="17" t="s">
        <v>4</v>
      </c>
      <c r="H82" s="11"/>
      <c r="I82" s="11"/>
      <c r="J82" s="11"/>
      <c r="K82" s="17" t="s">
        <v>5</v>
      </c>
      <c r="M82" s="11" t="s">
        <v>75</v>
      </c>
      <c r="O82" s="3"/>
      <c r="P82" s="3"/>
      <c r="Q82" s="2"/>
      <c r="U82" s="4"/>
      <c r="X82" s="5"/>
      <c r="Z82" s="2"/>
    </row>
    <row r="83" spans="1:28" ht="12.75">
      <c r="A83" s="6" t="s">
        <v>6</v>
      </c>
      <c r="B83" s="18" t="s">
        <v>30</v>
      </c>
      <c r="C83" s="18"/>
      <c r="D83" s="18" t="s">
        <v>7</v>
      </c>
      <c r="E83" s="18"/>
      <c r="F83" s="11" t="s">
        <v>8</v>
      </c>
      <c r="G83" s="17" t="s">
        <v>9</v>
      </c>
      <c r="H83" s="11" t="s">
        <v>10</v>
      </c>
      <c r="I83" s="11"/>
      <c r="J83" s="11" t="s">
        <v>8</v>
      </c>
      <c r="K83" s="17" t="s">
        <v>9</v>
      </c>
      <c r="L83" s="11" t="s">
        <v>10</v>
      </c>
      <c r="M83" s="11" t="s">
        <v>10</v>
      </c>
      <c r="N83" s="11"/>
      <c r="O83" s="11"/>
      <c r="P83" s="12"/>
      <c r="Q83" s="2"/>
      <c r="Z83" s="2"/>
      <c r="AB83" s="5"/>
    </row>
    <row r="84" spans="1:16" ht="12.75">
      <c r="A84" s="89"/>
      <c r="B84" s="2" t="s">
        <v>28</v>
      </c>
      <c r="E84" s="80"/>
      <c r="F84" s="79"/>
      <c r="G84" s="81"/>
      <c r="H84" s="79"/>
      <c r="I84" s="79"/>
      <c r="J84" s="79"/>
      <c r="K84" s="81"/>
      <c r="L84" s="79"/>
      <c r="M84" s="79"/>
      <c r="O84" s="2"/>
      <c r="P84" s="3"/>
    </row>
    <row r="86" spans="1:26" ht="12.75">
      <c r="A86" s="10" t="s">
        <v>81</v>
      </c>
      <c r="G86" s="17" t="s">
        <v>4</v>
      </c>
      <c r="H86" s="11"/>
      <c r="I86" s="11"/>
      <c r="J86" s="11"/>
      <c r="K86" s="17" t="s">
        <v>5</v>
      </c>
      <c r="M86" s="11" t="s">
        <v>75</v>
      </c>
      <c r="O86" s="3"/>
      <c r="P86" s="3"/>
      <c r="Q86" s="2"/>
      <c r="U86" s="4"/>
      <c r="X86" s="5"/>
      <c r="Z86" s="2"/>
    </row>
    <row r="87" spans="1:28" ht="12.75">
      <c r="A87" s="6" t="s">
        <v>6</v>
      </c>
      <c r="B87" s="18" t="s">
        <v>30</v>
      </c>
      <c r="C87" s="18"/>
      <c r="D87" s="18" t="s">
        <v>7</v>
      </c>
      <c r="E87" s="18"/>
      <c r="F87" s="11" t="s">
        <v>8</v>
      </c>
      <c r="G87" s="17" t="s">
        <v>9</v>
      </c>
      <c r="H87" s="11" t="s">
        <v>10</v>
      </c>
      <c r="I87" s="11"/>
      <c r="J87" s="11" t="s">
        <v>8</v>
      </c>
      <c r="K87" s="17" t="s">
        <v>9</v>
      </c>
      <c r="L87" s="11" t="s">
        <v>10</v>
      </c>
      <c r="M87" s="11" t="s">
        <v>10</v>
      </c>
      <c r="N87" s="11"/>
      <c r="O87" s="11"/>
      <c r="P87" s="12"/>
      <c r="Q87" s="2"/>
      <c r="Z87" s="2"/>
      <c r="AB87" s="5"/>
    </row>
    <row r="88" spans="1:13" s="85" customFormat="1" ht="12.75">
      <c r="A88" s="88" t="s">
        <v>70</v>
      </c>
      <c r="B88" s="84" t="s">
        <v>231</v>
      </c>
      <c r="C88" s="84" t="s">
        <v>232</v>
      </c>
      <c r="D88" s="84" t="s">
        <v>31</v>
      </c>
      <c r="E88" s="84" t="s">
        <v>11</v>
      </c>
      <c r="F88" s="86">
        <v>207.77</v>
      </c>
      <c r="G88" s="84">
        <v>5</v>
      </c>
      <c r="H88" s="86">
        <f aca="true" t="shared" si="3" ref="H88:H95">G88+F88</f>
        <v>212.77</v>
      </c>
      <c r="J88" s="86">
        <v>202.39</v>
      </c>
      <c r="K88" s="84">
        <v>0</v>
      </c>
      <c r="L88" s="86">
        <f>K88+J88</f>
        <v>202.39</v>
      </c>
      <c r="M88" s="86">
        <f>L88</f>
        <v>202.39</v>
      </c>
    </row>
    <row r="89" spans="1:13" s="85" customFormat="1" ht="12.75">
      <c r="A89" s="88" t="s">
        <v>71</v>
      </c>
      <c r="B89" s="84" t="s">
        <v>36</v>
      </c>
      <c r="C89" s="84" t="s">
        <v>84</v>
      </c>
      <c r="D89" s="84" t="s">
        <v>145</v>
      </c>
      <c r="E89" s="84" t="s">
        <v>11</v>
      </c>
      <c r="F89" s="86">
        <v>208.56</v>
      </c>
      <c r="G89" s="84">
        <v>0</v>
      </c>
      <c r="H89" s="86">
        <f t="shared" si="3"/>
        <v>208.56</v>
      </c>
      <c r="L89" s="92" t="s">
        <v>77</v>
      </c>
      <c r="M89" s="86">
        <f>H89</f>
        <v>208.56</v>
      </c>
    </row>
    <row r="90" spans="1:13" s="85" customFormat="1" ht="12.75">
      <c r="A90" s="88" t="s">
        <v>72</v>
      </c>
      <c r="B90" s="84" t="s">
        <v>216</v>
      </c>
      <c r="C90" s="84" t="s">
        <v>217</v>
      </c>
      <c r="D90" s="84" t="s">
        <v>13</v>
      </c>
      <c r="E90" s="84" t="s">
        <v>11</v>
      </c>
      <c r="F90" s="86">
        <v>211.75</v>
      </c>
      <c r="G90" s="84">
        <v>0</v>
      </c>
      <c r="H90" s="86">
        <f t="shared" si="3"/>
        <v>211.75</v>
      </c>
      <c r="J90" s="85">
        <v>213.11</v>
      </c>
      <c r="K90" s="85">
        <v>5</v>
      </c>
      <c r="L90" s="86">
        <f>K90+J90</f>
        <v>218.11</v>
      </c>
      <c r="M90" s="86">
        <f>H90</f>
        <v>211.75</v>
      </c>
    </row>
    <row r="91" spans="1:13" s="85" customFormat="1" ht="12.75">
      <c r="A91" s="88" t="s">
        <v>73</v>
      </c>
      <c r="B91" s="84" t="s">
        <v>149</v>
      </c>
      <c r="C91" s="84" t="s">
        <v>147</v>
      </c>
      <c r="D91" s="84" t="s">
        <v>146</v>
      </c>
      <c r="E91" s="84" t="s">
        <v>11</v>
      </c>
      <c r="F91" s="86">
        <v>225.05</v>
      </c>
      <c r="G91" s="84">
        <v>10</v>
      </c>
      <c r="H91" s="86">
        <f t="shared" si="3"/>
        <v>235.05</v>
      </c>
      <c r="L91" s="92" t="s">
        <v>77</v>
      </c>
      <c r="M91" s="86">
        <f>H91</f>
        <v>235.05</v>
      </c>
    </row>
    <row r="92" spans="1:13" s="85" customFormat="1" ht="12.75">
      <c r="A92" s="88" t="s">
        <v>74</v>
      </c>
      <c r="B92" s="88" t="s">
        <v>303</v>
      </c>
      <c r="C92" s="84" t="s">
        <v>88</v>
      </c>
      <c r="D92" s="84" t="s">
        <v>162</v>
      </c>
      <c r="E92" s="84" t="s">
        <v>163</v>
      </c>
      <c r="F92" s="86">
        <v>242.68</v>
      </c>
      <c r="G92" s="84">
        <v>15</v>
      </c>
      <c r="H92" s="86">
        <f t="shared" si="3"/>
        <v>257.68</v>
      </c>
      <c r="J92" s="86">
        <v>233.64</v>
      </c>
      <c r="K92" s="84">
        <v>5</v>
      </c>
      <c r="L92" s="86">
        <f>K92+J92</f>
        <v>238.64</v>
      </c>
      <c r="M92" s="86">
        <f>L92</f>
        <v>238.64</v>
      </c>
    </row>
    <row r="93" spans="1:13" s="85" customFormat="1" ht="12.75">
      <c r="A93" s="88" t="s">
        <v>93</v>
      </c>
      <c r="B93" s="84" t="s">
        <v>219</v>
      </c>
      <c r="C93" s="84" t="s">
        <v>220</v>
      </c>
      <c r="D93" s="84" t="s">
        <v>13</v>
      </c>
      <c r="E93" s="84" t="s">
        <v>11</v>
      </c>
      <c r="F93" s="86">
        <v>245.52</v>
      </c>
      <c r="G93" s="84">
        <v>5</v>
      </c>
      <c r="H93" s="86">
        <f t="shared" si="3"/>
        <v>250.52</v>
      </c>
      <c r="L93" s="92" t="s">
        <v>77</v>
      </c>
      <c r="M93" s="86">
        <f>H93</f>
        <v>250.52</v>
      </c>
    </row>
    <row r="94" spans="1:13" s="85" customFormat="1" ht="12.75">
      <c r="A94" s="88" t="s">
        <v>94</v>
      </c>
      <c r="B94" s="84" t="s">
        <v>150</v>
      </c>
      <c r="C94" s="84" t="s">
        <v>89</v>
      </c>
      <c r="D94" s="84" t="s">
        <v>13</v>
      </c>
      <c r="E94" s="84" t="s">
        <v>11</v>
      </c>
      <c r="F94" s="86">
        <v>253.63</v>
      </c>
      <c r="G94" s="84">
        <v>15</v>
      </c>
      <c r="H94" s="86">
        <f t="shared" si="3"/>
        <v>268.63</v>
      </c>
      <c r="L94" s="92" t="s">
        <v>15</v>
      </c>
      <c r="M94" s="86">
        <f>H94</f>
        <v>268.63</v>
      </c>
    </row>
    <row r="95" spans="1:13" s="85" customFormat="1" ht="12.75">
      <c r="A95" s="88" t="s">
        <v>95</v>
      </c>
      <c r="B95" s="84" t="s">
        <v>226</v>
      </c>
      <c r="C95" s="84" t="s">
        <v>227</v>
      </c>
      <c r="D95" s="84" t="s">
        <v>228</v>
      </c>
      <c r="E95" s="84" t="s">
        <v>229</v>
      </c>
      <c r="F95" s="86">
        <v>281.36</v>
      </c>
      <c r="G95" s="84">
        <v>15</v>
      </c>
      <c r="H95" s="86">
        <f t="shared" si="3"/>
        <v>296.36</v>
      </c>
      <c r="L95" s="92" t="s">
        <v>77</v>
      </c>
      <c r="M95" s="86">
        <f>H95</f>
        <v>296.36</v>
      </c>
    </row>
    <row r="96" spans="1:26" ht="12.75">
      <c r="A96" s="89"/>
      <c r="D96" s="80"/>
      <c r="E96" s="80"/>
      <c r="F96" s="79"/>
      <c r="G96" s="81"/>
      <c r="H96" s="79"/>
      <c r="I96" s="79"/>
      <c r="J96" s="79"/>
      <c r="K96" s="81"/>
      <c r="L96" s="79"/>
      <c r="M96" s="79"/>
      <c r="N96" s="4"/>
      <c r="P96" s="3"/>
      <c r="Q96" s="2"/>
      <c r="V96" s="5"/>
      <c r="Z96" s="2"/>
    </row>
    <row r="97" spans="1:26" ht="12.75">
      <c r="A97" s="10" t="s">
        <v>110</v>
      </c>
      <c r="G97" s="17" t="s">
        <v>4</v>
      </c>
      <c r="H97" s="11"/>
      <c r="I97" s="11"/>
      <c r="J97" s="11"/>
      <c r="K97" s="17" t="s">
        <v>5</v>
      </c>
      <c r="M97" s="11" t="s">
        <v>75</v>
      </c>
      <c r="O97" s="3"/>
      <c r="P97" s="3"/>
      <c r="Q97" s="2"/>
      <c r="U97" s="4"/>
      <c r="X97" s="5"/>
      <c r="Z97" s="2"/>
    </row>
    <row r="98" spans="1:28" ht="12.75">
      <c r="A98" s="6" t="s">
        <v>6</v>
      </c>
      <c r="B98" s="18" t="s">
        <v>30</v>
      </c>
      <c r="C98" s="18"/>
      <c r="D98" s="18" t="s">
        <v>7</v>
      </c>
      <c r="E98" s="18"/>
      <c r="F98" s="11" t="s">
        <v>8</v>
      </c>
      <c r="G98" s="17" t="s">
        <v>9</v>
      </c>
      <c r="H98" s="11" t="s">
        <v>10</v>
      </c>
      <c r="I98" s="11"/>
      <c r="J98" s="11" t="s">
        <v>8</v>
      </c>
      <c r="K98" s="17" t="s">
        <v>9</v>
      </c>
      <c r="L98" s="11" t="s">
        <v>10</v>
      </c>
      <c r="M98" s="11" t="s">
        <v>10</v>
      </c>
      <c r="N98" s="11"/>
      <c r="O98" s="11"/>
      <c r="P98" s="12"/>
      <c r="Q98" s="2"/>
      <c r="Z98" s="2"/>
      <c r="AB98" s="5"/>
    </row>
    <row r="99" spans="1:13" s="85" customFormat="1" ht="12.75">
      <c r="A99" s="88" t="s">
        <v>70</v>
      </c>
      <c r="B99" s="84" t="s">
        <v>32</v>
      </c>
      <c r="C99" s="84" t="s">
        <v>33</v>
      </c>
      <c r="D99" s="84" t="s">
        <v>34</v>
      </c>
      <c r="E99" s="84" t="s">
        <v>11</v>
      </c>
      <c r="F99" s="86">
        <v>240.8</v>
      </c>
      <c r="G99" s="84">
        <v>5</v>
      </c>
      <c r="H99" s="86">
        <f>G99+F99</f>
        <v>245.8</v>
      </c>
      <c r="I99" s="86"/>
      <c r="J99" s="86">
        <v>244.52</v>
      </c>
      <c r="K99" s="84">
        <v>0</v>
      </c>
      <c r="L99" s="86">
        <f>K99+J99</f>
        <v>244.52</v>
      </c>
      <c r="M99" s="86">
        <f>L99</f>
        <v>244.52</v>
      </c>
    </row>
    <row r="101" spans="1:26" ht="12.75">
      <c r="A101" s="10" t="s">
        <v>80</v>
      </c>
      <c r="G101" s="17" t="s">
        <v>4</v>
      </c>
      <c r="H101" s="11"/>
      <c r="I101" s="11"/>
      <c r="J101" s="11"/>
      <c r="K101" s="17" t="s">
        <v>5</v>
      </c>
      <c r="M101" s="11" t="s">
        <v>75</v>
      </c>
      <c r="O101" s="3"/>
      <c r="P101" s="3"/>
      <c r="Q101" s="2"/>
      <c r="U101" s="4"/>
      <c r="X101" s="5"/>
      <c r="Z101" s="2"/>
    </row>
    <row r="102" spans="1:28" ht="12.75">
      <c r="A102" s="6" t="s">
        <v>6</v>
      </c>
      <c r="B102" s="18" t="s">
        <v>30</v>
      </c>
      <c r="C102" s="18"/>
      <c r="D102" s="18" t="s">
        <v>7</v>
      </c>
      <c r="E102" s="18"/>
      <c r="F102" s="11" t="s">
        <v>8</v>
      </c>
      <c r="G102" s="17" t="s">
        <v>9</v>
      </c>
      <c r="H102" s="11" t="s">
        <v>10</v>
      </c>
      <c r="I102" s="11"/>
      <c r="J102" s="11" t="s">
        <v>8</v>
      </c>
      <c r="K102" s="17" t="s">
        <v>9</v>
      </c>
      <c r="L102" s="11" t="s">
        <v>10</v>
      </c>
      <c r="M102" s="11" t="s">
        <v>10</v>
      </c>
      <c r="N102" s="11"/>
      <c r="O102" s="11"/>
      <c r="P102" s="12"/>
      <c r="Q102" s="2"/>
      <c r="Z102" s="2"/>
      <c r="AB102" s="5"/>
    </row>
    <row r="103" spans="1:13" s="85" customFormat="1" ht="12.75">
      <c r="A103" s="88" t="s">
        <v>70</v>
      </c>
      <c r="B103" s="88" t="s">
        <v>103</v>
      </c>
      <c r="C103" s="84" t="s">
        <v>14</v>
      </c>
      <c r="D103" s="84" t="s">
        <v>151</v>
      </c>
      <c r="E103" s="84" t="s">
        <v>11</v>
      </c>
      <c r="F103" s="86">
        <v>200.23</v>
      </c>
      <c r="G103" s="84">
        <v>0</v>
      </c>
      <c r="H103" s="86">
        <f aca="true" t="shared" si="4" ref="H103:H108">G103+F103</f>
        <v>200.23</v>
      </c>
      <c r="L103" s="92" t="s">
        <v>77</v>
      </c>
      <c r="M103" s="86">
        <f>H103</f>
        <v>200.23</v>
      </c>
    </row>
    <row r="104" spans="1:13" s="85" customFormat="1" ht="12.75">
      <c r="A104" s="88" t="s">
        <v>71</v>
      </c>
      <c r="B104" s="84" t="s">
        <v>149</v>
      </c>
      <c r="C104" s="84" t="s">
        <v>147</v>
      </c>
      <c r="D104" s="84" t="s">
        <v>146</v>
      </c>
      <c r="E104" s="84" t="s">
        <v>11</v>
      </c>
      <c r="F104" s="86">
        <v>204.31</v>
      </c>
      <c r="G104" s="84">
        <v>5</v>
      </c>
      <c r="H104" s="86">
        <f t="shared" si="4"/>
        <v>209.31</v>
      </c>
      <c r="L104" s="92" t="s">
        <v>77</v>
      </c>
      <c r="M104" s="86">
        <f>H104</f>
        <v>209.31</v>
      </c>
    </row>
    <row r="105" spans="1:13" s="85" customFormat="1" ht="12.75">
      <c r="A105" s="88" t="s">
        <v>72</v>
      </c>
      <c r="B105" s="84" t="s">
        <v>21</v>
      </c>
      <c r="C105" s="84" t="s">
        <v>22</v>
      </c>
      <c r="D105" s="84" t="s">
        <v>23</v>
      </c>
      <c r="E105" s="84" t="s">
        <v>11</v>
      </c>
      <c r="F105" s="86">
        <v>210.04</v>
      </c>
      <c r="G105" s="84">
        <v>5</v>
      </c>
      <c r="H105" s="86">
        <f t="shared" si="4"/>
        <v>215.04</v>
      </c>
      <c r="J105" s="85">
        <v>217.79</v>
      </c>
      <c r="K105" s="85">
        <v>0</v>
      </c>
      <c r="L105" s="86">
        <f>K105+J105</f>
        <v>217.79</v>
      </c>
      <c r="M105" s="86">
        <f>H105</f>
        <v>215.04</v>
      </c>
    </row>
    <row r="106" spans="1:13" s="85" customFormat="1" ht="12.75">
      <c r="A106" s="88" t="s">
        <v>73</v>
      </c>
      <c r="B106" s="84" t="s">
        <v>35</v>
      </c>
      <c r="C106" s="84" t="s">
        <v>218</v>
      </c>
      <c r="D106" s="84" t="s">
        <v>34</v>
      </c>
      <c r="E106" s="84" t="s">
        <v>11</v>
      </c>
      <c r="F106" s="86">
        <v>219.2</v>
      </c>
      <c r="G106" s="84">
        <v>5</v>
      </c>
      <c r="H106" s="86">
        <f t="shared" si="4"/>
        <v>224.2</v>
      </c>
      <c r="J106" s="85">
        <v>230.72</v>
      </c>
      <c r="K106" s="85">
        <v>0</v>
      </c>
      <c r="L106" s="86">
        <f>K106+J106</f>
        <v>230.72</v>
      </c>
      <c r="M106" s="86">
        <f>H106</f>
        <v>224.2</v>
      </c>
    </row>
    <row r="107" spans="1:13" s="85" customFormat="1" ht="12.75">
      <c r="A107" s="88" t="s">
        <v>74</v>
      </c>
      <c r="B107" s="84" t="s">
        <v>125</v>
      </c>
      <c r="C107" s="84" t="s">
        <v>126</v>
      </c>
      <c r="D107" s="84" t="s">
        <v>13</v>
      </c>
      <c r="E107" s="84" t="s">
        <v>11</v>
      </c>
      <c r="F107" s="86">
        <v>221.69</v>
      </c>
      <c r="G107" s="84">
        <v>5</v>
      </c>
      <c r="H107" s="86">
        <f t="shared" si="4"/>
        <v>226.69</v>
      </c>
      <c r="L107" s="92" t="s">
        <v>77</v>
      </c>
      <c r="M107" s="86">
        <f>H107</f>
        <v>226.69</v>
      </c>
    </row>
    <row r="108" spans="1:13" s="85" customFormat="1" ht="12.75">
      <c r="A108" s="88" t="s">
        <v>93</v>
      </c>
      <c r="B108" s="84" t="s">
        <v>221</v>
      </c>
      <c r="C108" s="84" t="s">
        <v>222</v>
      </c>
      <c r="D108" s="84" t="s">
        <v>13</v>
      </c>
      <c r="E108" s="84" t="s">
        <v>11</v>
      </c>
      <c r="F108" s="86">
        <v>229.41</v>
      </c>
      <c r="G108" s="84">
        <v>50</v>
      </c>
      <c r="H108" s="86">
        <f t="shared" si="4"/>
        <v>279.40999999999997</v>
      </c>
      <c r="J108" s="86">
        <v>242.61</v>
      </c>
      <c r="K108" s="84">
        <v>0</v>
      </c>
      <c r="L108" s="86">
        <f>K108+J108</f>
        <v>242.61</v>
      </c>
      <c r="M108" s="86">
        <f>L108</f>
        <v>242.61</v>
      </c>
    </row>
    <row r="109" spans="2:16" ht="12.75">
      <c r="B109" s="8"/>
      <c r="O109" s="2"/>
      <c r="P109" s="3"/>
    </row>
    <row r="110" spans="1:16" ht="12.75">
      <c r="A110" s="10" t="s">
        <v>111</v>
      </c>
      <c r="B110" s="8"/>
      <c r="O110" s="2"/>
      <c r="P110" s="3"/>
    </row>
    <row r="111" spans="1:13" s="85" customFormat="1" ht="12.75">
      <c r="A111" s="88" t="s">
        <v>70</v>
      </c>
      <c r="B111" s="84" t="s">
        <v>120</v>
      </c>
      <c r="C111" s="84" t="s">
        <v>19</v>
      </c>
      <c r="D111" s="84" t="s">
        <v>20</v>
      </c>
      <c r="E111" s="84" t="s">
        <v>11</v>
      </c>
      <c r="F111" s="86">
        <v>242.82</v>
      </c>
      <c r="G111" s="84">
        <v>0</v>
      </c>
      <c r="H111" s="86">
        <f>G111+F111</f>
        <v>242.82</v>
      </c>
      <c r="J111" s="85">
        <v>244.21</v>
      </c>
      <c r="K111" s="85">
        <v>5</v>
      </c>
      <c r="L111" s="86">
        <f>K111+J111</f>
        <v>249.21</v>
      </c>
      <c r="M111" s="86">
        <f>H111</f>
        <v>242.82</v>
      </c>
    </row>
    <row r="112" spans="2:16" ht="12.75">
      <c r="B112" s="8"/>
      <c r="F112" s="13"/>
      <c r="G112" s="14"/>
      <c r="H112" s="13"/>
      <c r="I112" s="13"/>
      <c r="J112" s="13"/>
      <c r="K112" s="14"/>
      <c r="L112" s="13"/>
      <c r="M112" s="13"/>
      <c r="O112" s="2"/>
      <c r="P112" s="3"/>
    </row>
    <row r="113" spans="1:26" ht="12.75">
      <c r="A113" s="10" t="s">
        <v>79</v>
      </c>
      <c r="G113" s="17" t="s">
        <v>4</v>
      </c>
      <c r="H113" s="11"/>
      <c r="I113" s="11"/>
      <c r="J113" s="11"/>
      <c r="K113" s="17" t="s">
        <v>5</v>
      </c>
      <c r="M113" s="11" t="s">
        <v>75</v>
      </c>
      <c r="O113" s="3"/>
      <c r="P113" s="3"/>
      <c r="Q113" s="2"/>
      <c r="U113" s="4"/>
      <c r="X113" s="5"/>
      <c r="Z113" s="2"/>
    </row>
    <row r="114" spans="1:28" ht="12.75">
      <c r="A114" s="6" t="s">
        <v>6</v>
      </c>
      <c r="B114" s="18" t="s">
        <v>30</v>
      </c>
      <c r="C114" s="18"/>
      <c r="D114" s="18" t="s">
        <v>7</v>
      </c>
      <c r="E114" s="18"/>
      <c r="F114" s="11" t="s">
        <v>8</v>
      </c>
      <c r="G114" s="17" t="s">
        <v>9</v>
      </c>
      <c r="H114" s="11" t="s">
        <v>10</v>
      </c>
      <c r="I114" s="11"/>
      <c r="J114" s="11" t="s">
        <v>8</v>
      </c>
      <c r="K114" s="17" t="s">
        <v>9</v>
      </c>
      <c r="L114" s="11" t="s">
        <v>10</v>
      </c>
      <c r="M114" s="11" t="s">
        <v>10</v>
      </c>
      <c r="N114" s="11"/>
      <c r="O114" s="11"/>
      <c r="P114" s="12"/>
      <c r="Q114" s="2"/>
      <c r="Z114" s="2"/>
      <c r="AB114" s="5"/>
    </row>
    <row r="115" spans="1:13" s="85" customFormat="1" ht="12.75">
      <c r="A115" s="88" t="s">
        <v>70</v>
      </c>
      <c r="B115" s="84" t="s">
        <v>18</v>
      </c>
      <c r="C115" s="84" t="s">
        <v>19</v>
      </c>
      <c r="D115" s="84" t="s">
        <v>20</v>
      </c>
      <c r="E115" s="84" t="s">
        <v>11</v>
      </c>
      <c r="F115" s="86">
        <v>189.06</v>
      </c>
      <c r="G115" s="84">
        <v>0</v>
      </c>
      <c r="H115" s="86">
        <f>G115+F115</f>
        <v>189.06</v>
      </c>
      <c r="L115" s="92" t="s">
        <v>77</v>
      </c>
      <c r="M115" s="86">
        <f>H115</f>
        <v>189.06</v>
      </c>
    </row>
    <row r="116" spans="1:13" s="85" customFormat="1" ht="12.75">
      <c r="A116" s="88" t="s">
        <v>71</v>
      </c>
      <c r="B116" s="84" t="s">
        <v>24</v>
      </c>
      <c r="C116" s="84" t="s">
        <v>40</v>
      </c>
      <c r="D116" s="84" t="s">
        <v>41</v>
      </c>
      <c r="E116" s="84" t="s">
        <v>12</v>
      </c>
      <c r="F116" s="86">
        <v>220.46</v>
      </c>
      <c r="G116" s="84">
        <v>5</v>
      </c>
      <c r="H116" s="86">
        <f>G116+F116</f>
        <v>225.46</v>
      </c>
      <c r="J116" s="86">
        <v>222</v>
      </c>
      <c r="K116" s="84">
        <v>0</v>
      </c>
      <c r="L116" s="86">
        <f>K116+J116</f>
        <v>222</v>
      </c>
      <c r="M116" s="86">
        <f>L116</f>
        <v>222</v>
      </c>
    </row>
    <row r="117" spans="1:13" s="85" customFormat="1" ht="12.75">
      <c r="A117" s="88" t="s">
        <v>72</v>
      </c>
      <c r="B117" s="84" t="s">
        <v>152</v>
      </c>
      <c r="C117" s="84" t="s">
        <v>153</v>
      </c>
      <c r="D117" s="84" t="s">
        <v>154</v>
      </c>
      <c r="E117" s="84" t="s">
        <v>11</v>
      </c>
      <c r="F117" s="86">
        <v>231.51</v>
      </c>
      <c r="G117" s="84">
        <v>5</v>
      </c>
      <c r="H117" s="86">
        <f>G117+F117</f>
        <v>236.51</v>
      </c>
      <c r="J117" s="85">
        <v>244.08</v>
      </c>
      <c r="K117" s="85">
        <v>0</v>
      </c>
      <c r="L117" s="86">
        <f>K117+J117</f>
        <v>244.08</v>
      </c>
      <c r="M117" s="86">
        <f>H117</f>
        <v>236.51</v>
      </c>
    </row>
    <row r="118" spans="1:13" s="85" customFormat="1" ht="12.75">
      <c r="A118" s="88" t="s">
        <v>73</v>
      </c>
      <c r="B118" s="84" t="s">
        <v>25</v>
      </c>
      <c r="C118" s="84" t="s">
        <v>115</v>
      </c>
      <c r="D118" s="84" t="s">
        <v>26</v>
      </c>
      <c r="E118" s="84" t="s">
        <v>11</v>
      </c>
      <c r="F118" s="86">
        <v>241.9</v>
      </c>
      <c r="G118" s="84">
        <v>0</v>
      </c>
      <c r="H118" s="86">
        <f>G118+F118</f>
        <v>241.9</v>
      </c>
      <c r="J118" s="86">
        <v>235.51</v>
      </c>
      <c r="K118" s="84">
        <v>5</v>
      </c>
      <c r="L118" s="86">
        <f>K118+J118</f>
        <v>240.51</v>
      </c>
      <c r="M118" s="86">
        <f>L118</f>
        <v>240.51</v>
      </c>
    </row>
    <row r="119" spans="1:13" s="85" customFormat="1" ht="12.75">
      <c r="A119" s="88" t="s">
        <v>74</v>
      </c>
      <c r="B119" s="84" t="s">
        <v>25</v>
      </c>
      <c r="C119" s="84" t="s">
        <v>42</v>
      </c>
      <c r="D119" s="84" t="s">
        <v>17</v>
      </c>
      <c r="E119" s="84" t="s">
        <v>11</v>
      </c>
      <c r="F119" s="86">
        <v>243.06</v>
      </c>
      <c r="G119" s="84">
        <v>0</v>
      </c>
      <c r="H119" s="86">
        <f>G119+F119</f>
        <v>243.06</v>
      </c>
      <c r="J119" s="85">
        <v>239.98</v>
      </c>
      <c r="K119" s="85">
        <v>5</v>
      </c>
      <c r="L119" s="86">
        <f>K119+J119</f>
        <v>244.98</v>
      </c>
      <c r="M119" s="86">
        <f>H119</f>
        <v>243.06</v>
      </c>
    </row>
    <row r="120" spans="1:28" ht="12.75">
      <c r="A120" s="6"/>
      <c r="B120" s="18"/>
      <c r="C120" s="18"/>
      <c r="D120" s="18"/>
      <c r="E120" s="18"/>
      <c r="F120" s="11"/>
      <c r="G120" s="17"/>
      <c r="H120" s="11"/>
      <c r="I120" s="11"/>
      <c r="J120" s="11"/>
      <c r="K120" s="17"/>
      <c r="L120" s="11"/>
      <c r="M120" s="11"/>
      <c r="N120" s="11"/>
      <c r="O120" s="11"/>
      <c r="P120" s="12"/>
      <c r="Q120" s="2"/>
      <c r="Z120" s="2"/>
      <c r="AB120" s="5"/>
    </row>
    <row r="121" spans="1:13" ht="12.75">
      <c r="A121" s="42" t="s">
        <v>108</v>
      </c>
      <c r="G121" s="17" t="s">
        <v>4</v>
      </c>
      <c r="H121" s="11"/>
      <c r="I121" s="11"/>
      <c r="J121" s="11"/>
      <c r="K121" s="17" t="s">
        <v>5</v>
      </c>
      <c r="M121" s="11" t="s">
        <v>75</v>
      </c>
    </row>
    <row r="122" spans="1:13" ht="12.75">
      <c r="A122" s="6" t="s">
        <v>6</v>
      </c>
      <c r="B122" s="18" t="s">
        <v>30</v>
      </c>
      <c r="C122" s="18"/>
      <c r="D122" s="18" t="s">
        <v>7</v>
      </c>
      <c r="F122" s="11" t="s">
        <v>8</v>
      </c>
      <c r="G122" s="17" t="s">
        <v>9</v>
      </c>
      <c r="H122" s="11" t="s">
        <v>10</v>
      </c>
      <c r="I122" s="11"/>
      <c r="J122" s="11" t="s">
        <v>8</v>
      </c>
      <c r="K122" s="17" t="s">
        <v>9</v>
      </c>
      <c r="L122" s="11" t="s">
        <v>10</v>
      </c>
      <c r="M122" s="11" t="s">
        <v>10</v>
      </c>
    </row>
    <row r="123" spans="1:13" s="85" customFormat="1" ht="12.75">
      <c r="A123" s="88" t="s">
        <v>70</v>
      </c>
      <c r="B123" s="84" t="s">
        <v>90</v>
      </c>
      <c r="C123" s="84" t="s">
        <v>91</v>
      </c>
      <c r="D123" s="84" t="s">
        <v>92</v>
      </c>
      <c r="E123" s="84" t="s">
        <v>78</v>
      </c>
      <c r="F123" s="86">
        <v>338.48</v>
      </c>
      <c r="G123" s="84">
        <v>250</v>
      </c>
      <c r="H123" s="86">
        <f>G123+F123</f>
        <v>588.48</v>
      </c>
      <c r="L123" s="91" t="s">
        <v>77</v>
      </c>
      <c r="M123" s="86">
        <f>H123</f>
        <v>588.48</v>
      </c>
    </row>
    <row r="124" spans="1:13" ht="12.75">
      <c r="A124" s="89"/>
      <c r="B124" s="80"/>
      <c r="C124" s="80"/>
      <c r="D124" s="80"/>
      <c r="E124" s="80"/>
      <c r="F124" s="79"/>
      <c r="G124" s="81"/>
      <c r="H124" s="79"/>
      <c r="I124" s="83"/>
      <c r="J124" s="79"/>
      <c r="K124" s="81"/>
      <c r="L124" s="79"/>
      <c r="M124" s="79"/>
    </row>
    <row r="125" spans="1:13" ht="12.75">
      <c r="A125" s="10" t="s">
        <v>76</v>
      </c>
      <c r="G125" s="17" t="s">
        <v>4</v>
      </c>
      <c r="H125" s="11"/>
      <c r="I125" s="11"/>
      <c r="J125" s="11"/>
      <c r="K125" s="17" t="s">
        <v>5</v>
      </c>
      <c r="M125" s="11" t="s">
        <v>75</v>
      </c>
    </row>
    <row r="126" spans="1:13" ht="12.75">
      <c r="A126" s="6" t="s">
        <v>6</v>
      </c>
      <c r="B126" s="18" t="s">
        <v>30</v>
      </c>
      <c r="C126" s="18"/>
      <c r="D126" s="18" t="s">
        <v>7</v>
      </c>
      <c r="F126" s="11" t="s">
        <v>8</v>
      </c>
      <c r="G126" s="17" t="s">
        <v>9</v>
      </c>
      <c r="H126" s="11" t="s">
        <v>10</v>
      </c>
      <c r="I126" s="11"/>
      <c r="J126" s="11" t="s">
        <v>8</v>
      </c>
      <c r="K126" s="17" t="s">
        <v>9</v>
      </c>
      <c r="L126" s="11" t="s">
        <v>10</v>
      </c>
      <c r="M126" s="11" t="s">
        <v>10</v>
      </c>
    </row>
    <row r="127" spans="1:13" s="85" customFormat="1" ht="12.75">
      <c r="A127" s="88" t="s">
        <v>70</v>
      </c>
      <c r="B127" s="88" t="s">
        <v>103</v>
      </c>
      <c r="C127" s="84" t="s">
        <v>14</v>
      </c>
      <c r="D127" s="84" t="s">
        <v>151</v>
      </c>
      <c r="E127" s="84" t="s">
        <v>11</v>
      </c>
      <c r="F127" s="86">
        <v>223.16</v>
      </c>
      <c r="G127" s="84">
        <v>0</v>
      </c>
      <c r="H127" s="86">
        <f>G127+F127</f>
        <v>223.16</v>
      </c>
      <c r="L127" s="91" t="s">
        <v>77</v>
      </c>
      <c r="M127" s="86">
        <f>H127</f>
        <v>223.16</v>
      </c>
    </row>
    <row r="128" spans="1:13" s="85" customFormat="1" ht="12.75">
      <c r="A128" s="88" t="s">
        <v>71</v>
      </c>
      <c r="B128" s="84" t="s">
        <v>149</v>
      </c>
      <c r="C128" s="84" t="s">
        <v>147</v>
      </c>
      <c r="D128" s="84" t="s">
        <v>146</v>
      </c>
      <c r="E128" s="84" t="s">
        <v>11</v>
      </c>
      <c r="F128" s="86">
        <v>225.05</v>
      </c>
      <c r="G128" s="84">
        <v>10</v>
      </c>
      <c r="H128" s="86">
        <f>G128+F128</f>
        <v>235.05</v>
      </c>
      <c r="L128" s="91" t="s">
        <v>77</v>
      </c>
      <c r="M128" s="86">
        <f>H128</f>
        <v>235.05</v>
      </c>
    </row>
    <row r="129" spans="1:13" s="85" customFormat="1" ht="12.75">
      <c r="A129" s="88" t="s">
        <v>72</v>
      </c>
      <c r="B129" s="84" t="s">
        <v>36</v>
      </c>
      <c r="C129" s="84" t="s">
        <v>84</v>
      </c>
      <c r="D129" s="84" t="s">
        <v>145</v>
      </c>
      <c r="E129" s="84" t="s">
        <v>11</v>
      </c>
      <c r="F129" s="86">
        <v>261.05</v>
      </c>
      <c r="G129" s="84">
        <v>10</v>
      </c>
      <c r="H129" s="86">
        <f>G129+F129</f>
        <v>271.05</v>
      </c>
      <c r="L129" s="91" t="s">
        <v>77</v>
      </c>
      <c r="M129" s="86">
        <f>H129</f>
        <v>271.05</v>
      </c>
    </row>
    <row r="130" spans="1:13" s="85" customFormat="1" ht="12.75">
      <c r="A130" s="88" t="s">
        <v>73</v>
      </c>
      <c r="B130" s="84" t="s">
        <v>43</v>
      </c>
      <c r="C130" s="84" t="s">
        <v>44</v>
      </c>
      <c r="D130" s="84" t="s">
        <v>31</v>
      </c>
      <c r="E130" s="84" t="s">
        <v>11</v>
      </c>
      <c r="F130" s="86"/>
      <c r="G130" s="84"/>
      <c r="H130" s="92" t="s">
        <v>15</v>
      </c>
      <c r="J130" s="86">
        <v>346.04</v>
      </c>
      <c r="K130" s="84">
        <v>25</v>
      </c>
      <c r="L130" s="86">
        <f>K130+J130</f>
        <v>371.04</v>
      </c>
      <c r="M130" s="86">
        <f>L130</f>
        <v>371.04</v>
      </c>
    </row>
    <row r="131" spans="1:13" ht="12.75">
      <c r="A131" s="6"/>
      <c r="B131" s="18"/>
      <c r="C131" s="18"/>
      <c r="D131" s="18"/>
      <c r="F131" s="11"/>
      <c r="G131" s="17"/>
      <c r="H131" s="11"/>
      <c r="I131" s="11"/>
      <c r="J131" s="11"/>
      <c r="K131" s="17"/>
      <c r="L131" s="11"/>
      <c r="M131" s="11"/>
    </row>
    <row r="132" spans="1:2" ht="12.75">
      <c r="A132" s="7" t="s">
        <v>29</v>
      </c>
      <c r="B132" s="8"/>
    </row>
    <row r="133" spans="1:11" ht="12.75">
      <c r="A133" s="7" t="s">
        <v>0</v>
      </c>
      <c r="B133" s="2" t="s">
        <v>1</v>
      </c>
      <c r="J133" s="3" t="s">
        <v>102</v>
      </c>
      <c r="K133" s="46" t="s">
        <v>205</v>
      </c>
    </row>
    <row r="134" spans="2:11" ht="12.75">
      <c r="B134" s="2" t="s">
        <v>2</v>
      </c>
      <c r="J134" s="62"/>
      <c r="K134" s="46" t="s">
        <v>316</v>
      </c>
    </row>
  </sheetData>
  <printOptions horizontalCentered="1"/>
  <pageMargins left="0.74" right="0.51" top="0.2" bottom="0.25" header="0.09" footer="0.5"/>
  <pageSetup horizontalDpi="600" verticalDpi="600" orientation="portrait" scale="72" r:id="rId1"/>
  <headerFooter alignWithMargins="0">
    <oddFooter>&amp;RPage &amp;P</oddFooter>
  </headerFooter>
  <rowBreaks count="1" manualBreakCount="1">
    <brk id="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B89"/>
  <sheetViews>
    <sheetView showGridLines="0" zoomScale="80" zoomScaleNormal="80" workbookViewId="0" topLeftCell="A1">
      <selection activeCell="A1" sqref="A1"/>
    </sheetView>
  </sheetViews>
  <sheetFormatPr defaultColWidth="9.75390625" defaultRowHeight="12.75"/>
  <cols>
    <col min="1" max="1" width="6.25390625" style="1" customWidth="1"/>
    <col min="2" max="2" width="15.375" style="2" customWidth="1"/>
    <col min="3" max="3" width="15.625" style="2" customWidth="1"/>
    <col min="4" max="4" width="21.00390625" style="2" customWidth="1"/>
    <col min="5" max="5" width="4.25390625" style="2" customWidth="1"/>
    <col min="6" max="6" width="8.75390625" style="3" customWidth="1"/>
    <col min="7" max="7" width="7.375" style="1" customWidth="1"/>
    <col min="8" max="8" width="8.125" style="3" customWidth="1"/>
    <col min="9" max="9" width="1.875" style="3" customWidth="1"/>
    <col min="10" max="10" width="10.25390625" style="3" customWidth="1"/>
    <col min="11" max="11" width="7.375" style="1" customWidth="1"/>
    <col min="12" max="12" width="8.25390625" style="3" customWidth="1"/>
    <col min="13" max="13" width="8.875" style="3" customWidth="1"/>
    <col min="14" max="14" width="11.625" style="2" customWidth="1"/>
    <col min="15" max="15" width="9.75390625" style="4" customWidth="1"/>
    <col min="16" max="16" width="15.00390625" style="4" customWidth="1"/>
    <col min="17" max="17" width="9.75390625" style="4" customWidth="1"/>
    <col min="18" max="18" width="4.25390625" style="2" customWidth="1"/>
    <col min="19" max="19" width="4.75390625" style="2" customWidth="1"/>
    <col min="20" max="21" width="11.625" style="2" customWidth="1"/>
    <col min="22" max="22" width="4.25390625" style="2" customWidth="1"/>
    <col min="23" max="23" width="4.75390625" style="2" customWidth="1"/>
    <col min="24" max="25" width="11.625" style="2" customWidth="1"/>
    <col min="26" max="26" width="9.75390625" style="5" customWidth="1"/>
    <col min="27" max="16384" width="11.625" style="2" customWidth="1"/>
  </cols>
  <sheetData>
    <row r="1" ht="12.75">
      <c r="D1" s="40" t="s">
        <v>198</v>
      </c>
    </row>
    <row r="2" ht="12.75">
      <c r="D2" s="40" t="s">
        <v>206</v>
      </c>
    </row>
    <row r="3" spans="2:16" ht="4.5" customHeight="1">
      <c r="B3" s="8"/>
      <c r="O3" s="2"/>
      <c r="P3" s="3"/>
    </row>
    <row r="4" spans="4:26" ht="12.75">
      <c r="D4" s="41" t="s">
        <v>164</v>
      </c>
      <c r="O4" s="2"/>
      <c r="P4" s="2"/>
      <c r="Q4" s="2"/>
      <c r="Z4" s="2"/>
    </row>
    <row r="5" spans="4:26" ht="12.75">
      <c r="D5" s="51" t="s">
        <v>210</v>
      </c>
      <c r="O5" s="2"/>
      <c r="P5" s="2"/>
      <c r="Q5" s="2"/>
      <c r="Z5" s="2"/>
    </row>
    <row r="6" ht="4.5" customHeight="1"/>
    <row r="7" spans="1:26" ht="12.75">
      <c r="A7" s="42" t="s">
        <v>165</v>
      </c>
      <c r="G7" s="17" t="s">
        <v>4</v>
      </c>
      <c r="H7" s="11"/>
      <c r="I7" s="11"/>
      <c r="J7" s="11"/>
      <c r="K7" s="17" t="s">
        <v>5</v>
      </c>
      <c r="M7" s="11" t="s">
        <v>75</v>
      </c>
      <c r="O7" s="3"/>
      <c r="P7" s="3"/>
      <c r="Q7" s="2"/>
      <c r="U7" s="4"/>
      <c r="X7" s="5"/>
      <c r="Z7" s="2"/>
    </row>
    <row r="8" spans="1:28" ht="12.75">
      <c r="A8" s="17" t="s">
        <v>6</v>
      </c>
      <c r="B8" s="18" t="s">
        <v>30</v>
      </c>
      <c r="C8" s="18"/>
      <c r="D8" s="18" t="s">
        <v>7</v>
      </c>
      <c r="E8" s="18"/>
      <c r="F8" s="11" t="s">
        <v>8</v>
      </c>
      <c r="G8" s="17" t="s">
        <v>9</v>
      </c>
      <c r="H8" s="11" t="s">
        <v>10</v>
      </c>
      <c r="I8" s="11"/>
      <c r="J8" s="11" t="s">
        <v>8</v>
      </c>
      <c r="K8" s="17" t="s">
        <v>9</v>
      </c>
      <c r="L8" s="11" t="s">
        <v>10</v>
      </c>
      <c r="M8" s="11" t="s">
        <v>10</v>
      </c>
      <c r="N8" s="11"/>
      <c r="O8" s="11"/>
      <c r="P8" s="12"/>
      <c r="Q8" s="2"/>
      <c r="Z8" s="2"/>
      <c r="AB8" s="5"/>
    </row>
    <row r="9" spans="1:13" s="94" customFormat="1" ht="12.75">
      <c r="A9" s="96" t="s">
        <v>70</v>
      </c>
      <c r="B9" s="93" t="s">
        <v>117</v>
      </c>
      <c r="C9" s="93" t="s">
        <v>118</v>
      </c>
      <c r="D9" s="93" t="s">
        <v>148</v>
      </c>
      <c r="E9" s="93" t="s">
        <v>12</v>
      </c>
      <c r="F9" s="95">
        <v>194.57</v>
      </c>
      <c r="G9" s="93">
        <v>5</v>
      </c>
      <c r="H9" s="95">
        <f>G9+F9</f>
        <v>199.57</v>
      </c>
      <c r="I9" s="95"/>
      <c r="J9" s="95">
        <v>191.64</v>
      </c>
      <c r="K9" s="93">
        <v>0</v>
      </c>
      <c r="L9" s="95">
        <f>K9+J9</f>
        <v>191.64</v>
      </c>
      <c r="M9" s="95">
        <f>L9</f>
        <v>191.64</v>
      </c>
    </row>
    <row r="10" spans="1:13" s="94" customFormat="1" ht="12.75">
      <c r="A10" s="96" t="s">
        <v>71</v>
      </c>
      <c r="B10" s="93" t="s">
        <v>32</v>
      </c>
      <c r="C10" s="93" t="s">
        <v>33</v>
      </c>
      <c r="D10" s="93" t="s">
        <v>34</v>
      </c>
      <c r="E10" s="93" t="s">
        <v>11</v>
      </c>
      <c r="F10" s="95">
        <v>235.93</v>
      </c>
      <c r="G10" s="93">
        <v>0</v>
      </c>
      <c r="H10" s="95">
        <f>G10+F10</f>
        <v>235.93</v>
      </c>
      <c r="I10" s="95"/>
      <c r="J10" s="95">
        <v>248.07</v>
      </c>
      <c r="K10" s="94">
        <v>0</v>
      </c>
      <c r="L10" s="95">
        <f>K10+J10</f>
        <v>248.07</v>
      </c>
      <c r="M10" s="95">
        <f>H10</f>
        <v>235.93</v>
      </c>
    </row>
    <row r="11" spans="1:13" s="94" customFormat="1" ht="12.75">
      <c r="A11" s="96" t="s">
        <v>72</v>
      </c>
      <c r="B11" s="93" t="s">
        <v>120</v>
      </c>
      <c r="C11" s="93" t="s">
        <v>19</v>
      </c>
      <c r="D11" s="93" t="s">
        <v>20</v>
      </c>
      <c r="E11" s="93" t="s">
        <v>11</v>
      </c>
      <c r="F11" s="95">
        <v>254.48</v>
      </c>
      <c r="G11" s="93">
        <v>10</v>
      </c>
      <c r="H11" s="95">
        <f>G11+F11</f>
        <v>264.48</v>
      </c>
      <c r="I11" s="95"/>
      <c r="J11" s="95">
        <v>248.02</v>
      </c>
      <c r="K11" s="94">
        <v>50</v>
      </c>
      <c r="L11" s="95">
        <f>K11+J11</f>
        <v>298.02</v>
      </c>
      <c r="M11" s="95">
        <f>H11</f>
        <v>264.48</v>
      </c>
    </row>
    <row r="12" spans="1:28" ht="12.75">
      <c r="A12" s="17"/>
      <c r="B12" s="18"/>
      <c r="C12" s="18"/>
      <c r="D12" s="18"/>
      <c r="E12" s="18"/>
      <c r="F12" s="11"/>
      <c r="G12" s="17"/>
      <c r="H12" s="11"/>
      <c r="I12" s="11"/>
      <c r="J12" s="11"/>
      <c r="K12" s="17"/>
      <c r="L12" s="11"/>
      <c r="M12" s="11"/>
      <c r="N12" s="11"/>
      <c r="O12" s="11"/>
      <c r="P12" s="12"/>
      <c r="Q12" s="2"/>
      <c r="Z12" s="2"/>
      <c r="AB12" s="5"/>
    </row>
    <row r="13" spans="1:26" ht="12.75">
      <c r="A13" s="42" t="s">
        <v>167</v>
      </c>
      <c r="G13" s="17" t="s">
        <v>4</v>
      </c>
      <c r="H13" s="11"/>
      <c r="I13" s="11"/>
      <c r="J13" s="11"/>
      <c r="K13" s="17" t="s">
        <v>5</v>
      </c>
      <c r="M13" s="11" t="s">
        <v>75</v>
      </c>
      <c r="O13" s="3"/>
      <c r="P13" s="3"/>
      <c r="Q13" s="2"/>
      <c r="U13" s="4"/>
      <c r="X13" s="5"/>
      <c r="Z13" s="2"/>
    </row>
    <row r="14" spans="1:28" ht="12.75">
      <c r="A14" s="17" t="s">
        <v>6</v>
      </c>
      <c r="B14" s="18" t="s">
        <v>30</v>
      </c>
      <c r="C14" s="18"/>
      <c r="D14" s="18" t="s">
        <v>7</v>
      </c>
      <c r="E14" s="18"/>
      <c r="F14" s="11" t="s">
        <v>8</v>
      </c>
      <c r="G14" s="17" t="s">
        <v>9</v>
      </c>
      <c r="H14" s="11" t="s">
        <v>10</v>
      </c>
      <c r="I14" s="11"/>
      <c r="J14" s="11" t="s">
        <v>8</v>
      </c>
      <c r="K14" s="17" t="s">
        <v>9</v>
      </c>
      <c r="L14" s="11" t="s">
        <v>10</v>
      </c>
      <c r="M14" s="11" t="s">
        <v>10</v>
      </c>
      <c r="N14" s="11"/>
      <c r="O14" s="11"/>
      <c r="P14" s="12"/>
      <c r="Q14" s="2"/>
      <c r="Z14" s="2"/>
      <c r="AB14" s="5"/>
    </row>
    <row r="15" spans="1:13" s="94" customFormat="1" ht="12.75">
      <c r="A15" s="96" t="s">
        <v>70</v>
      </c>
      <c r="B15" s="93" t="s">
        <v>214</v>
      </c>
      <c r="C15" s="93" t="s">
        <v>215</v>
      </c>
      <c r="D15" s="100" t="s">
        <v>312</v>
      </c>
      <c r="E15" s="93" t="s">
        <v>313</v>
      </c>
      <c r="F15" s="95">
        <v>179.74</v>
      </c>
      <c r="G15" s="93">
        <v>0</v>
      </c>
      <c r="H15" s="95">
        <f>G15+F15</f>
        <v>179.74</v>
      </c>
      <c r="I15" s="95"/>
      <c r="J15" s="95">
        <v>173.32</v>
      </c>
      <c r="K15" s="93">
        <v>0</v>
      </c>
      <c r="L15" s="95">
        <f>K15+J15</f>
        <v>173.32</v>
      </c>
      <c r="M15" s="95">
        <f>L15</f>
        <v>173.32</v>
      </c>
    </row>
    <row r="16" spans="1:13" s="94" customFormat="1" ht="12.75">
      <c r="A16" s="96" t="s">
        <v>71</v>
      </c>
      <c r="B16" s="93" t="s">
        <v>18</v>
      </c>
      <c r="C16" s="93" t="s">
        <v>19</v>
      </c>
      <c r="D16" s="93" t="s">
        <v>20</v>
      </c>
      <c r="E16" s="93" t="s">
        <v>11</v>
      </c>
      <c r="F16" s="95">
        <v>194.86</v>
      </c>
      <c r="G16" s="93">
        <v>0</v>
      </c>
      <c r="H16" s="95">
        <f aca="true" t="shared" si="0" ref="H16:H22">G16+F16</f>
        <v>194.86</v>
      </c>
      <c r="I16" s="95"/>
      <c r="J16" s="95">
        <v>189.54</v>
      </c>
      <c r="K16" s="93">
        <v>0</v>
      </c>
      <c r="L16" s="95">
        <f aca="true" t="shared" si="1" ref="L16:L23">K16+J16</f>
        <v>189.54</v>
      </c>
      <c r="M16" s="95">
        <f>L16</f>
        <v>189.54</v>
      </c>
    </row>
    <row r="17" spans="1:13" s="94" customFormat="1" ht="12.75">
      <c r="A17" s="96" t="s">
        <v>72</v>
      </c>
      <c r="B17" s="93" t="s">
        <v>216</v>
      </c>
      <c r="C17" s="93" t="s">
        <v>217</v>
      </c>
      <c r="D17" s="93" t="s">
        <v>13</v>
      </c>
      <c r="E17" s="93" t="s">
        <v>11</v>
      </c>
      <c r="F17" s="95">
        <v>206.2</v>
      </c>
      <c r="G17" s="93">
        <v>0</v>
      </c>
      <c r="H17" s="95">
        <f t="shared" si="0"/>
        <v>206.2</v>
      </c>
      <c r="I17" s="95"/>
      <c r="J17" s="95">
        <v>200.45</v>
      </c>
      <c r="K17" s="93">
        <v>0</v>
      </c>
      <c r="L17" s="95">
        <f t="shared" si="1"/>
        <v>200.45</v>
      </c>
      <c r="M17" s="95">
        <f>L17</f>
        <v>200.45</v>
      </c>
    </row>
    <row r="18" spans="1:13" s="94" customFormat="1" ht="12.75">
      <c r="A18" s="96" t="s">
        <v>73</v>
      </c>
      <c r="B18" s="96" t="s">
        <v>103</v>
      </c>
      <c r="C18" s="93" t="s">
        <v>14</v>
      </c>
      <c r="D18" s="93" t="s">
        <v>151</v>
      </c>
      <c r="E18" s="93" t="s">
        <v>11</v>
      </c>
      <c r="F18" s="95">
        <v>200.1</v>
      </c>
      <c r="G18" s="93">
        <v>5</v>
      </c>
      <c r="H18" s="95">
        <f t="shared" si="0"/>
        <v>205.1</v>
      </c>
      <c r="I18" s="95"/>
      <c r="J18" s="95"/>
      <c r="L18" s="99" t="s">
        <v>77</v>
      </c>
      <c r="M18" s="95">
        <f>H18</f>
        <v>205.1</v>
      </c>
    </row>
    <row r="19" spans="1:13" s="94" customFormat="1" ht="12.75">
      <c r="A19" s="96" t="s">
        <v>74</v>
      </c>
      <c r="B19" s="93" t="s">
        <v>36</v>
      </c>
      <c r="C19" s="93" t="s">
        <v>84</v>
      </c>
      <c r="D19" s="93" t="s">
        <v>145</v>
      </c>
      <c r="E19" s="93" t="s">
        <v>11</v>
      </c>
      <c r="F19" s="95">
        <v>207.2</v>
      </c>
      <c r="G19" s="93">
        <v>5</v>
      </c>
      <c r="H19" s="95">
        <f t="shared" si="0"/>
        <v>212.2</v>
      </c>
      <c r="I19" s="95"/>
      <c r="J19" s="95"/>
      <c r="L19" s="99" t="s">
        <v>77</v>
      </c>
      <c r="M19" s="95">
        <f>H19</f>
        <v>212.2</v>
      </c>
    </row>
    <row r="20" spans="1:13" s="94" customFormat="1" ht="12.75">
      <c r="A20" s="96" t="s">
        <v>93</v>
      </c>
      <c r="B20" s="93" t="s">
        <v>125</v>
      </c>
      <c r="C20" s="93" t="s">
        <v>126</v>
      </c>
      <c r="D20" s="93" t="s">
        <v>13</v>
      </c>
      <c r="E20" s="93" t="s">
        <v>11</v>
      </c>
      <c r="F20" s="95">
        <v>230.38</v>
      </c>
      <c r="G20" s="93">
        <v>5</v>
      </c>
      <c r="H20" s="95">
        <f t="shared" si="0"/>
        <v>235.38</v>
      </c>
      <c r="I20" s="95"/>
      <c r="J20" s="95">
        <v>231.56</v>
      </c>
      <c r="K20" s="94">
        <v>55</v>
      </c>
      <c r="L20" s="95">
        <f t="shared" si="1"/>
        <v>286.56</v>
      </c>
      <c r="M20" s="95">
        <f>H20</f>
        <v>235.38</v>
      </c>
    </row>
    <row r="21" spans="1:13" s="94" customFormat="1" ht="12.75">
      <c r="A21" s="96" t="s">
        <v>94</v>
      </c>
      <c r="B21" s="93" t="s">
        <v>150</v>
      </c>
      <c r="C21" s="93" t="s">
        <v>89</v>
      </c>
      <c r="D21" s="93" t="s">
        <v>13</v>
      </c>
      <c r="E21" s="93" t="s">
        <v>11</v>
      </c>
      <c r="F21" s="95">
        <v>238.79</v>
      </c>
      <c r="G21" s="93">
        <v>10</v>
      </c>
      <c r="H21" s="95">
        <f t="shared" si="0"/>
        <v>248.79</v>
      </c>
      <c r="I21" s="95"/>
      <c r="J21" s="95">
        <v>237.27</v>
      </c>
      <c r="K21" s="93">
        <v>0</v>
      </c>
      <c r="L21" s="95">
        <f t="shared" si="1"/>
        <v>237.27</v>
      </c>
      <c r="M21" s="95">
        <f>L21</f>
        <v>237.27</v>
      </c>
    </row>
    <row r="22" spans="1:13" s="94" customFormat="1" ht="12.75">
      <c r="A22" s="96" t="s">
        <v>95</v>
      </c>
      <c r="B22" s="93" t="s">
        <v>221</v>
      </c>
      <c r="C22" s="93" t="s">
        <v>222</v>
      </c>
      <c r="D22" s="93" t="s">
        <v>13</v>
      </c>
      <c r="E22" s="93" t="s">
        <v>11</v>
      </c>
      <c r="F22" s="95">
        <v>255.17</v>
      </c>
      <c r="G22" s="93">
        <v>5</v>
      </c>
      <c r="H22" s="95">
        <f t="shared" si="0"/>
        <v>260.16999999999996</v>
      </c>
      <c r="I22" s="95"/>
      <c r="J22" s="95">
        <v>238.99</v>
      </c>
      <c r="K22" s="93">
        <v>10</v>
      </c>
      <c r="L22" s="95">
        <f t="shared" si="1"/>
        <v>248.99</v>
      </c>
      <c r="M22" s="95">
        <f>L22</f>
        <v>248.99</v>
      </c>
    </row>
    <row r="23" spans="1:13" s="94" customFormat="1" ht="12.75">
      <c r="A23" s="96" t="s">
        <v>96</v>
      </c>
      <c r="B23" s="93" t="s">
        <v>121</v>
      </c>
      <c r="C23" s="93" t="s">
        <v>122</v>
      </c>
      <c r="D23" s="93" t="s">
        <v>129</v>
      </c>
      <c r="E23" s="93" t="s">
        <v>11</v>
      </c>
      <c r="F23" s="95"/>
      <c r="G23" s="93"/>
      <c r="H23" s="99" t="s">
        <v>15</v>
      </c>
      <c r="I23" s="95"/>
      <c r="J23" s="95">
        <v>238.82</v>
      </c>
      <c r="K23" s="93">
        <v>220</v>
      </c>
      <c r="L23" s="95">
        <f t="shared" si="1"/>
        <v>458.82</v>
      </c>
      <c r="M23" s="95">
        <f>L23</f>
        <v>458.82</v>
      </c>
    </row>
    <row r="24" spans="1:28" ht="12.75">
      <c r="A24" s="17"/>
      <c r="B24" s="18"/>
      <c r="C24" s="18"/>
      <c r="D24" s="18"/>
      <c r="E24" s="18"/>
      <c r="F24" s="11"/>
      <c r="G24" s="17"/>
      <c r="H24" s="11"/>
      <c r="I24" s="11"/>
      <c r="J24" s="11"/>
      <c r="K24" s="17"/>
      <c r="L24" s="11"/>
      <c r="M24" s="11"/>
      <c r="N24" s="11"/>
      <c r="O24" s="11"/>
      <c r="P24" s="12"/>
      <c r="Q24" s="2"/>
      <c r="Z24" s="2"/>
      <c r="AB24" s="5"/>
    </row>
    <row r="25" spans="1:26" ht="12.75">
      <c r="A25" s="42" t="s">
        <v>166</v>
      </c>
      <c r="G25" s="17" t="s">
        <v>4</v>
      </c>
      <c r="H25" s="11"/>
      <c r="I25" s="11"/>
      <c r="J25" s="11"/>
      <c r="K25" s="17" t="s">
        <v>5</v>
      </c>
      <c r="M25" s="11" t="s">
        <v>75</v>
      </c>
      <c r="O25" s="3"/>
      <c r="P25" s="3"/>
      <c r="Q25" s="2"/>
      <c r="U25" s="4"/>
      <c r="X25" s="5"/>
      <c r="Z25" s="2"/>
    </row>
    <row r="26" spans="1:28" ht="12.75">
      <c r="A26" s="17" t="s">
        <v>6</v>
      </c>
      <c r="B26" s="18" t="s">
        <v>30</v>
      </c>
      <c r="C26" s="18"/>
      <c r="D26" s="18" t="s">
        <v>7</v>
      </c>
      <c r="E26" s="18"/>
      <c r="F26" s="11" t="s">
        <v>8</v>
      </c>
      <c r="G26" s="17" t="s">
        <v>9</v>
      </c>
      <c r="H26" s="11" t="s">
        <v>10</v>
      </c>
      <c r="I26" s="11"/>
      <c r="J26" s="11" t="s">
        <v>8</v>
      </c>
      <c r="K26" s="17" t="s">
        <v>9</v>
      </c>
      <c r="L26" s="11" t="s">
        <v>10</v>
      </c>
      <c r="M26" s="11" t="s">
        <v>10</v>
      </c>
      <c r="N26" s="11"/>
      <c r="O26" s="11"/>
      <c r="P26" s="12"/>
      <c r="Q26" s="2"/>
      <c r="Z26" s="2"/>
      <c r="AB26" s="5"/>
    </row>
    <row r="27" spans="1:13" s="94" customFormat="1" ht="12.75">
      <c r="A27" s="96" t="s">
        <v>70</v>
      </c>
      <c r="B27" s="93" t="s">
        <v>135</v>
      </c>
      <c r="C27" s="93" t="s">
        <v>136</v>
      </c>
      <c r="D27" s="93" t="s">
        <v>161</v>
      </c>
      <c r="E27" s="93" t="s">
        <v>11</v>
      </c>
      <c r="F27" s="95">
        <v>244.51</v>
      </c>
      <c r="G27" s="93">
        <v>5</v>
      </c>
      <c r="H27" s="95">
        <f>G27+F27</f>
        <v>249.51</v>
      </c>
      <c r="I27" s="95"/>
      <c r="J27" s="95">
        <v>259.59</v>
      </c>
      <c r="K27" s="94">
        <v>0</v>
      </c>
      <c r="L27" s="95">
        <f>K27+J27</f>
        <v>259.59</v>
      </c>
      <c r="M27" s="95">
        <f>H27</f>
        <v>249.51</v>
      </c>
    </row>
    <row r="28" spans="1:13" s="94" customFormat="1" ht="12.75">
      <c r="A28" s="96" t="s">
        <v>71</v>
      </c>
      <c r="B28" s="93" t="s">
        <v>156</v>
      </c>
      <c r="C28" s="93" t="s">
        <v>153</v>
      </c>
      <c r="D28" s="93" t="s">
        <v>154</v>
      </c>
      <c r="E28" s="93" t="s">
        <v>11</v>
      </c>
      <c r="F28" s="95">
        <v>264.35</v>
      </c>
      <c r="G28" s="93">
        <v>10</v>
      </c>
      <c r="H28" s="95">
        <f>G28+F28</f>
        <v>274.35</v>
      </c>
      <c r="I28" s="95"/>
      <c r="J28" s="95">
        <v>254.51</v>
      </c>
      <c r="K28" s="93">
        <v>0</v>
      </c>
      <c r="L28" s="95">
        <f>K28+J28</f>
        <v>254.51</v>
      </c>
      <c r="M28" s="95">
        <f>L28</f>
        <v>254.51</v>
      </c>
    </row>
    <row r="29" spans="1:13" s="94" customFormat="1" ht="12.75">
      <c r="A29" s="96" t="s">
        <v>72</v>
      </c>
      <c r="B29" s="93" t="s">
        <v>235</v>
      </c>
      <c r="C29" s="93" t="s">
        <v>236</v>
      </c>
      <c r="D29" s="93" t="s">
        <v>13</v>
      </c>
      <c r="E29" s="93" t="s">
        <v>11</v>
      </c>
      <c r="F29" s="95">
        <v>311.79</v>
      </c>
      <c r="G29" s="93">
        <v>175</v>
      </c>
      <c r="H29" s="95">
        <f>G29+F29</f>
        <v>486.79</v>
      </c>
      <c r="I29" s="95"/>
      <c r="J29" s="95"/>
      <c r="L29" s="99" t="s">
        <v>15</v>
      </c>
      <c r="M29" s="95">
        <f>H29</f>
        <v>486.79</v>
      </c>
    </row>
    <row r="30" spans="1:13" s="60" customFormat="1" ht="12.75">
      <c r="A30" s="58"/>
      <c r="B30" s="58"/>
      <c r="C30" s="58"/>
      <c r="D30" s="58"/>
      <c r="E30" s="58"/>
      <c r="F30" s="59"/>
      <c r="G30" s="61"/>
      <c r="H30" s="59"/>
      <c r="I30" s="63"/>
      <c r="J30" s="59"/>
      <c r="K30" s="64"/>
      <c r="L30" s="59"/>
      <c r="M30" s="63"/>
    </row>
    <row r="31" spans="1:26" ht="12.75">
      <c r="A31" s="42" t="s">
        <v>168</v>
      </c>
      <c r="G31" s="17" t="s">
        <v>4</v>
      </c>
      <c r="H31" s="11"/>
      <c r="I31" s="11"/>
      <c r="J31" s="11"/>
      <c r="K31" s="17" t="s">
        <v>5</v>
      </c>
      <c r="M31" s="11" t="s">
        <v>75</v>
      </c>
      <c r="O31" s="3"/>
      <c r="P31" s="3"/>
      <c r="Q31" s="2"/>
      <c r="U31" s="4"/>
      <c r="X31" s="5"/>
      <c r="Z31" s="2"/>
    </row>
    <row r="32" spans="1:28" ht="12.75">
      <c r="A32" s="17" t="s">
        <v>6</v>
      </c>
      <c r="B32" s="18" t="s">
        <v>30</v>
      </c>
      <c r="C32" s="18"/>
      <c r="D32" s="18" t="s">
        <v>7</v>
      </c>
      <c r="E32" s="18"/>
      <c r="F32" s="11" t="s">
        <v>8</v>
      </c>
      <c r="G32" s="17" t="s">
        <v>9</v>
      </c>
      <c r="H32" s="11" t="s">
        <v>10</v>
      </c>
      <c r="I32" s="11"/>
      <c r="J32" s="11" t="s">
        <v>8</v>
      </c>
      <c r="K32" s="17" t="s">
        <v>9</v>
      </c>
      <c r="L32" s="11" t="s">
        <v>10</v>
      </c>
      <c r="M32" s="11" t="s">
        <v>10</v>
      </c>
      <c r="N32" s="11"/>
      <c r="O32" s="11"/>
      <c r="P32" s="12"/>
      <c r="Q32" s="2"/>
      <c r="Z32" s="2"/>
      <c r="AB32" s="5"/>
    </row>
    <row r="33" spans="1:13" s="94" customFormat="1" ht="12.75">
      <c r="A33" s="96" t="s">
        <v>70</v>
      </c>
      <c r="B33" s="93" t="s">
        <v>123</v>
      </c>
      <c r="C33" s="93" t="s">
        <v>124</v>
      </c>
      <c r="D33" s="93" t="s">
        <v>13</v>
      </c>
      <c r="E33" s="93" t="s">
        <v>11</v>
      </c>
      <c r="F33" s="95">
        <v>196.09</v>
      </c>
      <c r="G33" s="93">
        <v>0</v>
      </c>
      <c r="H33" s="95">
        <f aca="true" t="shared" si="2" ref="H33:H43">G33+F33</f>
        <v>196.09</v>
      </c>
      <c r="I33" s="95"/>
      <c r="J33" s="95">
        <v>191.49</v>
      </c>
      <c r="K33" s="93">
        <v>0</v>
      </c>
      <c r="L33" s="95">
        <f aca="true" t="shared" si="3" ref="L33:L42">K33+J33</f>
        <v>191.49</v>
      </c>
      <c r="M33" s="95">
        <f>L33</f>
        <v>191.49</v>
      </c>
    </row>
    <row r="34" spans="1:13" s="94" customFormat="1" ht="12.75">
      <c r="A34" s="96" t="s">
        <v>71</v>
      </c>
      <c r="B34" s="93" t="s">
        <v>149</v>
      </c>
      <c r="C34" s="93" t="s">
        <v>147</v>
      </c>
      <c r="D34" s="93" t="s">
        <v>146</v>
      </c>
      <c r="E34" s="93" t="s">
        <v>11</v>
      </c>
      <c r="F34" s="95">
        <v>203.51</v>
      </c>
      <c r="G34" s="93">
        <v>0</v>
      </c>
      <c r="H34" s="95">
        <f t="shared" si="2"/>
        <v>203.51</v>
      </c>
      <c r="I34" s="95"/>
      <c r="J34" s="95"/>
      <c r="L34" s="99" t="s">
        <v>77</v>
      </c>
      <c r="M34" s="95">
        <f>H34</f>
        <v>203.51</v>
      </c>
    </row>
    <row r="35" spans="1:13" s="94" customFormat="1" ht="12.75">
      <c r="A35" s="96" t="s">
        <v>72</v>
      </c>
      <c r="B35" s="93" t="s">
        <v>21</v>
      </c>
      <c r="C35" s="93" t="s">
        <v>22</v>
      </c>
      <c r="D35" s="93" t="s">
        <v>23</v>
      </c>
      <c r="E35" s="93" t="s">
        <v>11</v>
      </c>
      <c r="F35" s="95">
        <v>216.28</v>
      </c>
      <c r="G35" s="93">
        <v>0</v>
      </c>
      <c r="H35" s="95">
        <f t="shared" si="2"/>
        <v>216.28</v>
      </c>
      <c r="I35" s="95"/>
      <c r="J35" s="95">
        <v>228.58</v>
      </c>
      <c r="K35" s="94">
        <v>0</v>
      </c>
      <c r="L35" s="95">
        <f t="shared" si="3"/>
        <v>228.58</v>
      </c>
      <c r="M35" s="95">
        <f aca="true" t="shared" si="4" ref="M35:M43">H35</f>
        <v>216.28</v>
      </c>
    </row>
    <row r="36" spans="1:13" s="94" customFormat="1" ht="12.75">
      <c r="A36" s="96" t="s">
        <v>73</v>
      </c>
      <c r="B36" s="93" t="s">
        <v>24</v>
      </c>
      <c r="C36" s="93" t="s">
        <v>40</v>
      </c>
      <c r="D36" s="93" t="s">
        <v>41</v>
      </c>
      <c r="E36" s="93" t="s">
        <v>12</v>
      </c>
      <c r="F36" s="95">
        <v>221.84</v>
      </c>
      <c r="G36" s="93">
        <v>5</v>
      </c>
      <c r="H36" s="95">
        <f t="shared" si="2"/>
        <v>226.84</v>
      </c>
      <c r="I36" s="95"/>
      <c r="J36" s="95"/>
      <c r="L36" s="99" t="s">
        <v>15</v>
      </c>
      <c r="M36" s="95">
        <f t="shared" si="4"/>
        <v>226.84</v>
      </c>
    </row>
    <row r="37" spans="1:13" s="94" customFormat="1" ht="12.75">
      <c r="A37" s="96" t="s">
        <v>74</v>
      </c>
      <c r="B37" s="93" t="s">
        <v>157</v>
      </c>
      <c r="C37" s="93" t="s">
        <v>158</v>
      </c>
      <c r="D37" s="93" t="s">
        <v>159</v>
      </c>
      <c r="E37" s="93" t="s">
        <v>11</v>
      </c>
      <c r="F37" s="95">
        <v>229.15</v>
      </c>
      <c r="G37" s="93">
        <v>5</v>
      </c>
      <c r="H37" s="95">
        <f t="shared" si="2"/>
        <v>234.15</v>
      </c>
      <c r="I37" s="95"/>
      <c r="J37" s="95">
        <v>223.67</v>
      </c>
      <c r="K37" s="93">
        <v>10</v>
      </c>
      <c r="L37" s="95">
        <f t="shared" si="3"/>
        <v>233.67</v>
      </c>
      <c r="M37" s="95">
        <f>L37</f>
        <v>233.67</v>
      </c>
    </row>
    <row r="38" spans="1:13" s="94" customFormat="1" ht="12.75">
      <c r="A38" s="96" t="s">
        <v>93</v>
      </c>
      <c r="B38" s="93" t="s">
        <v>223</v>
      </c>
      <c r="C38" s="96" t="s">
        <v>286</v>
      </c>
      <c r="D38" s="93" t="s">
        <v>13</v>
      </c>
      <c r="E38" s="93" t="s">
        <v>11</v>
      </c>
      <c r="F38" s="95">
        <v>229.9</v>
      </c>
      <c r="G38" s="93">
        <v>5</v>
      </c>
      <c r="H38" s="95">
        <f t="shared" si="2"/>
        <v>234.9</v>
      </c>
      <c r="I38" s="95"/>
      <c r="J38" s="95">
        <v>250.35</v>
      </c>
      <c r="K38" s="94">
        <v>15</v>
      </c>
      <c r="L38" s="95">
        <f t="shared" si="3"/>
        <v>265.35</v>
      </c>
      <c r="M38" s="95">
        <f t="shared" si="4"/>
        <v>234.9</v>
      </c>
    </row>
    <row r="39" spans="1:13" s="94" customFormat="1" ht="12.75">
      <c r="A39" s="96" t="s">
        <v>94</v>
      </c>
      <c r="B39" s="93" t="s">
        <v>25</v>
      </c>
      <c r="C39" s="93" t="s">
        <v>115</v>
      </c>
      <c r="D39" s="93" t="s">
        <v>26</v>
      </c>
      <c r="E39" s="93" t="s">
        <v>11</v>
      </c>
      <c r="F39" s="95">
        <v>230.63</v>
      </c>
      <c r="G39" s="93">
        <v>5</v>
      </c>
      <c r="H39" s="95">
        <f t="shared" si="2"/>
        <v>235.63</v>
      </c>
      <c r="I39" s="95"/>
      <c r="J39" s="95">
        <v>239.71</v>
      </c>
      <c r="K39" s="94">
        <v>0</v>
      </c>
      <c r="L39" s="95">
        <f t="shared" si="3"/>
        <v>239.71</v>
      </c>
      <c r="M39" s="95">
        <f t="shared" si="4"/>
        <v>235.63</v>
      </c>
    </row>
    <row r="40" spans="1:13" s="94" customFormat="1" ht="12.75">
      <c r="A40" s="96" t="s">
        <v>95</v>
      </c>
      <c r="B40" s="93" t="s">
        <v>160</v>
      </c>
      <c r="C40" s="93" t="s">
        <v>230</v>
      </c>
      <c r="D40" s="93" t="s">
        <v>305</v>
      </c>
      <c r="E40" s="93" t="s">
        <v>12</v>
      </c>
      <c r="F40" s="95">
        <v>241.7</v>
      </c>
      <c r="G40" s="93">
        <v>5</v>
      </c>
      <c r="H40" s="95">
        <f t="shared" si="2"/>
        <v>246.7</v>
      </c>
      <c r="I40" s="95"/>
      <c r="J40" s="95">
        <v>239.98</v>
      </c>
      <c r="K40" s="93">
        <v>0</v>
      </c>
      <c r="L40" s="95">
        <f t="shared" si="3"/>
        <v>239.98</v>
      </c>
      <c r="M40" s="95">
        <f>L40</f>
        <v>239.98</v>
      </c>
    </row>
    <row r="41" spans="1:13" s="94" customFormat="1" ht="12.75">
      <c r="A41" s="96" t="s">
        <v>96</v>
      </c>
      <c r="B41" s="93" t="s">
        <v>25</v>
      </c>
      <c r="C41" s="93" t="s">
        <v>42</v>
      </c>
      <c r="D41" s="93" t="s">
        <v>17</v>
      </c>
      <c r="E41" s="93" t="s">
        <v>12</v>
      </c>
      <c r="F41" s="95">
        <v>244.71</v>
      </c>
      <c r="G41" s="93">
        <v>0</v>
      </c>
      <c r="H41" s="95">
        <f t="shared" si="2"/>
        <v>244.71</v>
      </c>
      <c r="I41" s="95"/>
      <c r="J41" s="95">
        <v>251.63</v>
      </c>
      <c r="K41" s="94">
        <v>0</v>
      </c>
      <c r="L41" s="95">
        <f t="shared" si="3"/>
        <v>251.63</v>
      </c>
      <c r="M41" s="95">
        <f t="shared" si="4"/>
        <v>244.71</v>
      </c>
    </row>
    <row r="42" spans="1:13" s="94" customFormat="1" ht="12.75">
      <c r="A42" s="96" t="s">
        <v>97</v>
      </c>
      <c r="B42" s="93" t="s">
        <v>152</v>
      </c>
      <c r="C42" s="93" t="s">
        <v>153</v>
      </c>
      <c r="D42" s="93" t="s">
        <v>154</v>
      </c>
      <c r="E42" s="93" t="s">
        <v>11</v>
      </c>
      <c r="F42" s="95">
        <v>247.93</v>
      </c>
      <c r="G42" s="93">
        <v>0</v>
      </c>
      <c r="H42" s="95">
        <f t="shared" si="2"/>
        <v>247.93</v>
      </c>
      <c r="I42" s="95"/>
      <c r="J42" s="95">
        <v>240.33</v>
      </c>
      <c r="K42" s="93">
        <v>5</v>
      </c>
      <c r="L42" s="95">
        <f t="shared" si="3"/>
        <v>245.33</v>
      </c>
      <c r="M42" s="95">
        <f>L42</f>
        <v>245.33</v>
      </c>
    </row>
    <row r="43" spans="1:13" s="94" customFormat="1" ht="12.75">
      <c r="A43" s="96" t="s">
        <v>98</v>
      </c>
      <c r="B43" s="93" t="s">
        <v>219</v>
      </c>
      <c r="C43" s="93" t="s">
        <v>220</v>
      </c>
      <c r="D43" s="93" t="s">
        <v>13</v>
      </c>
      <c r="E43" s="93" t="s">
        <v>11</v>
      </c>
      <c r="F43" s="95">
        <v>264.44</v>
      </c>
      <c r="G43" s="93">
        <v>50</v>
      </c>
      <c r="H43" s="95">
        <f t="shared" si="2"/>
        <v>314.44</v>
      </c>
      <c r="I43" s="95"/>
      <c r="J43" s="95"/>
      <c r="L43" s="99" t="s">
        <v>77</v>
      </c>
      <c r="M43" s="95">
        <f t="shared" si="4"/>
        <v>314.44</v>
      </c>
    </row>
    <row r="44" spans="1:26" ht="5.25" customHeight="1">
      <c r="A44" s="43"/>
      <c r="B44" s="36"/>
      <c r="C44" s="36"/>
      <c r="D44" s="35"/>
      <c r="E44" s="35"/>
      <c r="F44" s="37"/>
      <c r="G44" s="38"/>
      <c r="H44" s="37"/>
      <c r="I44" s="37"/>
      <c r="J44" s="97"/>
      <c r="K44" s="98"/>
      <c r="L44" s="97"/>
      <c r="M44" s="97"/>
      <c r="N44" s="4"/>
      <c r="P44" s="3"/>
      <c r="Q44" s="2"/>
      <c r="V44" s="5"/>
      <c r="Z44" s="2"/>
    </row>
    <row r="45" spans="1:26" ht="12.75">
      <c r="A45" s="42" t="s">
        <v>132</v>
      </c>
      <c r="G45" s="17" t="s">
        <v>4</v>
      </c>
      <c r="H45" s="11"/>
      <c r="I45" s="11"/>
      <c r="J45" s="11"/>
      <c r="K45" s="17" t="s">
        <v>5</v>
      </c>
      <c r="M45" s="11" t="s">
        <v>75</v>
      </c>
      <c r="O45" s="3"/>
      <c r="P45" s="3"/>
      <c r="Q45" s="2"/>
      <c r="U45" s="4"/>
      <c r="X45" s="5"/>
      <c r="Z45" s="2"/>
    </row>
    <row r="46" spans="1:28" ht="12.75">
      <c r="A46" s="17" t="s">
        <v>6</v>
      </c>
      <c r="B46" s="18" t="s">
        <v>30</v>
      </c>
      <c r="C46" s="18"/>
      <c r="D46" s="18" t="s">
        <v>7</v>
      </c>
      <c r="E46" s="18"/>
      <c r="F46" s="11" t="s">
        <v>8</v>
      </c>
      <c r="G46" s="17" t="s">
        <v>9</v>
      </c>
      <c r="H46" s="11" t="s">
        <v>10</v>
      </c>
      <c r="I46" s="11"/>
      <c r="J46" s="11" t="s">
        <v>8</v>
      </c>
      <c r="K46" s="17" t="s">
        <v>9</v>
      </c>
      <c r="L46" s="11" t="s">
        <v>10</v>
      </c>
      <c r="M46" s="11" t="s">
        <v>10</v>
      </c>
      <c r="N46" s="11"/>
      <c r="O46" s="11"/>
      <c r="P46" s="12"/>
      <c r="Q46" s="2"/>
      <c r="Z46" s="2"/>
      <c r="AB46" s="5"/>
    </row>
    <row r="47" spans="1:13" s="94" customFormat="1" ht="12.75">
      <c r="A47" s="96" t="s">
        <v>70</v>
      </c>
      <c r="B47" s="93" t="s">
        <v>90</v>
      </c>
      <c r="C47" s="93" t="s">
        <v>91</v>
      </c>
      <c r="D47" s="93" t="s">
        <v>92</v>
      </c>
      <c r="E47" s="93" t="s">
        <v>78</v>
      </c>
      <c r="F47" s="95">
        <v>365.9</v>
      </c>
      <c r="G47" s="93">
        <v>25</v>
      </c>
      <c r="H47" s="95">
        <f>G47+F47</f>
        <v>390.9</v>
      </c>
      <c r="I47" s="95"/>
      <c r="J47" s="95"/>
      <c r="K47" s="95"/>
      <c r="L47" s="99" t="s">
        <v>77</v>
      </c>
      <c r="M47" s="95">
        <f>H47</f>
        <v>390.9</v>
      </c>
    </row>
    <row r="48" spans="2:26" ht="5.25" customHeight="1">
      <c r="B48" s="8"/>
      <c r="N48" s="4"/>
      <c r="P48" s="3"/>
      <c r="Q48" s="2"/>
      <c r="V48" s="5"/>
      <c r="Z48" s="2"/>
    </row>
    <row r="49" spans="1:26" ht="12.75">
      <c r="A49" s="42" t="s">
        <v>133</v>
      </c>
      <c r="G49" s="17" t="s">
        <v>4</v>
      </c>
      <c r="H49" s="11"/>
      <c r="I49" s="11"/>
      <c r="J49" s="11"/>
      <c r="K49" s="17" t="s">
        <v>5</v>
      </c>
      <c r="M49" s="11" t="s">
        <v>75</v>
      </c>
      <c r="O49" s="3"/>
      <c r="P49" s="3"/>
      <c r="Q49" s="2"/>
      <c r="U49" s="4"/>
      <c r="X49" s="5"/>
      <c r="Z49" s="2"/>
    </row>
    <row r="50" spans="1:28" ht="12.75">
      <c r="A50" s="17" t="s">
        <v>6</v>
      </c>
      <c r="B50" s="18" t="s">
        <v>30</v>
      </c>
      <c r="C50" s="18"/>
      <c r="D50" s="18" t="s">
        <v>7</v>
      </c>
      <c r="E50" s="18"/>
      <c r="F50" s="11" t="s">
        <v>8</v>
      </c>
      <c r="G50" s="17" t="s">
        <v>9</v>
      </c>
      <c r="H50" s="11" t="s">
        <v>10</v>
      </c>
      <c r="I50" s="11"/>
      <c r="J50" s="11" t="s">
        <v>8</v>
      </c>
      <c r="K50" s="17" t="s">
        <v>9</v>
      </c>
      <c r="L50" s="11" t="s">
        <v>10</v>
      </c>
      <c r="M50" s="11" t="s">
        <v>10</v>
      </c>
      <c r="N50" s="11"/>
      <c r="O50" s="11"/>
      <c r="P50" s="12"/>
      <c r="Q50" s="2"/>
      <c r="Z50" s="2"/>
      <c r="AB50" s="5"/>
    </row>
    <row r="51" spans="1:13" s="94" customFormat="1" ht="12.75">
      <c r="A51" s="96" t="s">
        <v>70</v>
      </c>
      <c r="B51" s="93" t="s">
        <v>244</v>
      </c>
      <c r="C51" s="93" t="s">
        <v>245</v>
      </c>
      <c r="D51" s="93" t="s">
        <v>17</v>
      </c>
      <c r="E51" s="93" t="s">
        <v>11</v>
      </c>
      <c r="F51" s="95">
        <v>261.15</v>
      </c>
      <c r="G51" s="93">
        <v>10</v>
      </c>
      <c r="H51" s="95">
        <f aca="true" t="shared" si="5" ref="H51:H57">G51+F51</f>
        <v>271.15</v>
      </c>
      <c r="I51" s="95"/>
      <c r="J51" s="95">
        <v>262.52</v>
      </c>
      <c r="K51" s="94">
        <v>10</v>
      </c>
      <c r="L51" s="95">
        <f aca="true" t="shared" si="6" ref="L51:L57">K51+J51</f>
        <v>272.52</v>
      </c>
      <c r="M51" s="95">
        <f>H51</f>
        <v>271.15</v>
      </c>
    </row>
    <row r="52" spans="1:13" s="94" customFormat="1" ht="12.75">
      <c r="A52" s="96" t="s">
        <v>71</v>
      </c>
      <c r="B52" s="93" t="s">
        <v>45</v>
      </c>
      <c r="C52" s="93" t="s">
        <v>83</v>
      </c>
      <c r="D52" s="93" t="s">
        <v>31</v>
      </c>
      <c r="E52" s="93" t="s">
        <v>11</v>
      </c>
      <c r="F52" s="95">
        <v>269.64</v>
      </c>
      <c r="G52" s="93">
        <v>10</v>
      </c>
      <c r="H52" s="95">
        <f t="shared" si="5"/>
        <v>279.64</v>
      </c>
      <c r="I52" s="95"/>
      <c r="J52" s="95">
        <v>335.59</v>
      </c>
      <c r="K52" s="94">
        <v>205</v>
      </c>
      <c r="L52" s="95">
        <f t="shared" si="6"/>
        <v>540.5899999999999</v>
      </c>
      <c r="M52" s="95">
        <f>H52</f>
        <v>279.64</v>
      </c>
    </row>
    <row r="53" spans="1:13" s="94" customFormat="1" ht="12.75">
      <c r="A53" s="96" t="s">
        <v>72</v>
      </c>
      <c r="B53" s="96" t="s">
        <v>103</v>
      </c>
      <c r="C53" s="93" t="s">
        <v>14</v>
      </c>
      <c r="D53" s="93" t="s">
        <v>151</v>
      </c>
      <c r="E53" s="93" t="s">
        <v>11</v>
      </c>
      <c r="F53" s="95">
        <v>242.59</v>
      </c>
      <c r="G53" s="93">
        <v>50</v>
      </c>
      <c r="H53" s="95">
        <f t="shared" si="5"/>
        <v>292.59000000000003</v>
      </c>
      <c r="I53" s="95"/>
      <c r="J53" s="95"/>
      <c r="L53" s="99" t="s">
        <v>77</v>
      </c>
      <c r="M53" s="95">
        <f>H53</f>
        <v>292.59000000000003</v>
      </c>
    </row>
    <row r="54" spans="1:13" s="94" customFormat="1" ht="12.75">
      <c r="A54" s="96" t="s">
        <v>73</v>
      </c>
      <c r="B54" s="93" t="s">
        <v>85</v>
      </c>
      <c r="C54" s="93" t="s">
        <v>86</v>
      </c>
      <c r="D54" s="93" t="s">
        <v>13</v>
      </c>
      <c r="E54" s="93" t="s">
        <v>11</v>
      </c>
      <c r="F54" s="95">
        <v>298.85</v>
      </c>
      <c r="G54" s="93">
        <v>50</v>
      </c>
      <c r="H54" s="95">
        <f t="shared" si="5"/>
        <v>348.85</v>
      </c>
      <c r="I54" s="95"/>
      <c r="J54" s="95">
        <v>302.91</v>
      </c>
      <c r="K54" s="93">
        <v>0</v>
      </c>
      <c r="L54" s="95">
        <f t="shared" si="6"/>
        <v>302.91</v>
      </c>
      <c r="M54" s="95">
        <f>L54</f>
        <v>302.91</v>
      </c>
    </row>
    <row r="55" spans="1:13" s="94" customFormat="1" ht="12.75">
      <c r="A55" s="96" t="s">
        <v>74</v>
      </c>
      <c r="B55" s="93" t="s">
        <v>35</v>
      </c>
      <c r="C55" s="93" t="s">
        <v>169</v>
      </c>
      <c r="D55" s="93" t="s">
        <v>13</v>
      </c>
      <c r="E55" s="93" t="s">
        <v>11</v>
      </c>
      <c r="F55" s="95">
        <v>303.18</v>
      </c>
      <c r="G55" s="93">
        <v>10</v>
      </c>
      <c r="H55" s="95">
        <f t="shared" si="5"/>
        <v>313.18</v>
      </c>
      <c r="I55" s="95"/>
      <c r="J55" s="95">
        <v>313.1</v>
      </c>
      <c r="K55" s="94">
        <v>250</v>
      </c>
      <c r="L55" s="95">
        <f t="shared" si="6"/>
        <v>563.1</v>
      </c>
      <c r="M55" s="95">
        <f>H55</f>
        <v>313.18</v>
      </c>
    </row>
    <row r="56" spans="1:13" s="94" customFormat="1" ht="12.75">
      <c r="A56" s="96" t="s">
        <v>93</v>
      </c>
      <c r="B56" s="93" t="s">
        <v>43</v>
      </c>
      <c r="C56" s="93" t="s">
        <v>44</v>
      </c>
      <c r="D56" s="93" t="s">
        <v>31</v>
      </c>
      <c r="E56" s="93" t="s">
        <v>11</v>
      </c>
      <c r="F56" s="95">
        <v>340.2</v>
      </c>
      <c r="G56" s="93">
        <v>5</v>
      </c>
      <c r="H56" s="95">
        <f t="shared" si="5"/>
        <v>345.2</v>
      </c>
      <c r="I56" s="95"/>
      <c r="J56" s="95"/>
      <c r="L56" s="99" t="s">
        <v>15</v>
      </c>
      <c r="M56" s="95">
        <f>H56</f>
        <v>345.2</v>
      </c>
    </row>
    <row r="57" spans="1:13" s="94" customFormat="1" ht="12.75">
      <c r="A57" s="96" t="s">
        <v>94</v>
      </c>
      <c r="B57" s="93" t="s">
        <v>87</v>
      </c>
      <c r="C57" s="93" t="s">
        <v>38</v>
      </c>
      <c r="D57" s="93" t="s">
        <v>39</v>
      </c>
      <c r="E57" s="93" t="s">
        <v>11</v>
      </c>
      <c r="F57" s="95">
        <v>321.48</v>
      </c>
      <c r="G57" s="93">
        <v>75</v>
      </c>
      <c r="H57" s="95">
        <f t="shared" si="5"/>
        <v>396.48</v>
      </c>
      <c r="I57" s="95"/>
      <c r="J57" s="95">
        <v>304.26</v>
      </c>
      <c r="K57" s="93">
        <v>55</v>
      </c>
      <c r="L57" s="95">
        <f t="shared" si="6"/>
        <v>359.26</v>
      </c>
      <c r="M57" s="95">
        <f>L57</f>
        <v>359.26</v>
      </c>
    </row>
    <row r="58" spans="4:26" ht="5.25" customHeight="1">
      <c r="D58" s="51"/>
      <c r="O58" s="2"/>
      <c r="P58" s="2"/>
      <c r="Q58" s="2"/>
      <c r="Z58" s="2"/>
    </row>
    <row r="59" spans="1:26" ht="12.75">
      <c r="A59" s="2"/>
      <c r="G59" s="17" t="s">
        <v>4</v>
      </c>
      <c r="H59" s="11"/>
      <c r="I59" s="11"/>
      <c r="J59" s="11"/>
      <c r="K59" s="17" t="s">
        <v>5</v>
      </c>
      <c r="M59" s="11" t="s">
        <v>75</v>
      </c>
      <c r="O59" s="3"/>
      <c r="P59" s="3"/>
      <c r="Q59" s="2"/>
      <c r="U59" s="4"/>
      <c r="X59" s="5"/>
      <c r="Z59" s="2"/>
    </row>
    <row r="60" spans="1:26" ht="12.75">
      <c r="A60" s="42" t="s">
        <v>113</v>
      </c>
      <c r="D60" s="18" t="s">
        <v>7</v>
      </c>
      <c r="E60" s="18"/>
      <c r="F60" s="11" t="s">
        <v>8</v>
      </c>
      <c r="G60" s="17" t="s">
        <v>9</v>
      </c>
      <c r="H60" s="11" t="s">
        <v>10</v>
      </c>
      <c r="I60" s="11"/>
      <c r="J60" s="11" t="s">
        <v>8</v>
      </c>
      <c r="K60" s="17" t="s">
        <v>9</v>
      </c>
      <c r="L60" s="11" t="s">
        <v>10</v>
      </c>
      <c r="M60" s="11" t="s">
        <v>10</v>
      </c>
      <c r="O60" s="3"/>
      <c r="P60" s="3"/>
      <c r="Q60" s="2"/>
      <c r="U60" s="4"/>
      <c r="X60" s="5"/>
      <c r="Z60" s="2"/>
    </row>
    <row r="61" spans="1:13" s="94" customFormat="1" ht="12.75">
      <c r="A61" s="96" t="s">
        <v>70</v>
      </c>
      <c r="B61" s="93" t="s">
        <v>237</v>
      </c>
      <c r="C61" s="93" t="s">
        <v>246</v>
      </c>
      <c r="D61" s="96" t="s">
        <v>247</v>
      </c>
      <c r="E61" s="93"/>
      <c r="F61" s="95">
        <v>557.96</v>
      </c>
      <c r="G61" s="93">
        <v>85</v>
      </c>
      <c r="H61" s="95">
        <f>G61+F61</f>
        <v>642.96</v>
      </c>
      <c r="I61" s="95"/>
      <c r="J61" s="95"/>
      <c r="L61" s="99" t="s">
        <v>77</v>
      </c>
      <c r="M61" s="95">
        <f>H61</f>
        <v>642.96</v>
      </c>
    </row>
    <row r="62" spans="2:26" ht="5.25" customHeight="1">
      <c r="B62" s="8"/>
      <c r="N62" s="4"/>
      <c r="P62" s="3"/>
      <c r="Q62" s="2"/>
      <c r="V62" s="5"/>
      <c r="Z62" s="2"/>
    </row>
    <row r="63" spans="1:26" ht="12.75">
      <c r="A63" s="10" t="s">
        <v>104</v>
      </c>
      <c r="G63" s="17" t="s">
        <v>4</v>
      </c>
      <c r="H63" s="11"/>
      <c r="I63" s="11"/>
      <c r="J63" s="11"/>
      <c r="K63" s="17" t="s">
        <v>5</v>
      </c>
      <c r="M63" s="11" t="s">
        <v>75</v>
      </c>
      <c r="O63" s="3"/>
      <c r="P63" s="3"/>
      <c r="Q63" s="2"/>
      <c r="U63" s="4"/>
      <c r="X63" s="5"/>
      <c r="Z63" s="2"/>
    </row>
    <row r="64" spans="1:28" ht="12.75">
      <c r="A64" s="17" t="s">
        <v>6</v>
      </c>
      <c r="B64" s="18" t="s">
        <v>105</v>
      </c>
      <c r="C64" s="18"/>
      <c r="D64" s="18" t="s">
        <v>7</v>
      </c>
      <c r="E64" s="18"/>
      <c r="F64" s="11" t="s">
        <v>8</v>
      </c>
      <c r="G64" s="17" t="s">
        <v>9</v>
      </c>
      <c r="H64" s="11" t="s">
        <v>10</v>
      </c>
      <c r="I64" s="11"/>
      <c r="J64" s="11" t="s">
        <v>8</v>
      </c>
      <c r="K64" s="17" t="s">
        <v>9</v>
      </c>
      <c r="L64" s="11" t="s">
        <v>10</v>
      </c>
      <c r="M64" s="11" t="s">
        <v>10</v>
      </c>
      <c r="N64" s="11"/>
      <c r="O64" s="11"/>
      <c r="P64" s="12"/>
      <c r="Q64" s="2"/>
      <c r="Z64" s="2"/>
      <c r="AB64" s="5"/>
    </row>
    <row r="65" spans="1:13" s="94" customFormat="1" ht="12.75">
      <c r="A65" s="96" t="s">
        <v>70</v>
      </c>
      <c r="B65" s="93" t="s">
        <v>179</v>
      </c>
      <c r="C65" s="93" t="s">
        <v>182</v>
      </c>
      <c r="D65" s="93" t="s">
        <v>249</v>
      </c>
      <c r="E65" s="93"/>
      <c r="F65" s="95">
        <v>287.88</v>
      </c>
      <c r="G65" s="93">
        <v>70</v>
      </c>
      <c r="H65" s="95">
        <f>G65+F65</f>
        <v>357.88</v>
      </c>
      <c r="I65" s="95"/>
      <c r="J65" s="95">
        <v>291.93</v>
      </c>
      <c r="K65" s="93">
        <v>25</v>
      </c>
      <c r="L65" s="95">
        <f>K65+J65</f>
        <v>316.93</v>
      </c>
      <c r="M65" s="95">
        <f>L65</f>
        <v>316.93</v>
      </c>
    </row>
    <row r="66" spans="1:13" s="94" customFormat="1" ht="12.75">
      <c r="A66" s="96" t="s">
        <v>71</v>
      </c>
      <c r="B66" s="93" t="s">
        <v>238</v>
      </c>
      <c r="C66" s="93" t="s">
        <v>239</v>
      </c>
      <c r="D66" s="96" t="s">
        <v>315</v>
      </c>
      <c r="E66" s="93"/>
      <c r="F66" s="95">
        <v>307.26</v>
      </c>
      <c r="G66" s="93">
        <v>15</v>
      </c>
      <c r="H66" s="95">
        <f>G66+F66</f>
        <v>322.26</v>
      </c>
      <c r="I66" s="95"/>
      <c r="J66" s="95"/>
      <c r="L66" s="99" t="s">
        <v>77</v>
      </c>
      <c r="M66" s="95">
        <f>H66</f>
        <v>322.26</v>
      </c>
    </row>
    <row r="67" spans="1:13" s="94" customFormat="1" ht="12.75">
      <c r="A67" s="96" t="s">
        <v>72</v>
      </c>
      <c r="B67" s="93" t="s">
        <v>240</v>
      </c>
      <c r="C67" s="93" t="s">
        <v>241</v>
      </c>
      <c r="D67" s="96" t="s">
        <v>248</v>
      </c>
      <c r="E67" s="93"/>
      <c r="F67" s="95">
        <v>320.63</v>
      </c>
      <c r="G67" s="93">
        <v>180</v>
      </c>
      <c r="H67" s="95">
        <f>G67+F67</f>
        <v>500.63</v>
      </c>
      <c r="I67" s="95"/>
      <c r="J67" s="95"/>
      <c r="K67" s="93"/>
      <c r="L67" s="99" t="s">
        <v>15</v>
      </c>
      <c r="M67" s="95">
        <f>H67</f>
        <v>500.63</v>
      </c>
    </row>
    <row r="68" ht="5.25" customHeight="1"/>
    <row r="69" spans="1:26" ht="12.75">
      <c r="A69" s="10" t="s">
        <v>114</v>
      </c>
      <c r="G69" s="17" t="s">
        <v>4</v>
      </c>
      <c r="H69" s="11"/>
      <c r="I69" s="11"/>
      <c r="J69" s="11"/>
      <c r="K69" s="17" t="s">
        <v>5</v>
      </c>
      <c r="M69" s="11" t="s">
        <v>75</v>
      </c>
      <c r="O69" s="3"/>
      <c r="P69" s="3"/>
      <c r="Q69" s="2"/>
      <c r="U69" s="4"/>
      <c r="X69" s="5"/>
      <c r="Z69" s="2"/>
    </row>
    <row r="70" spans="1:28" ht="12.75">
      <c r="A70" s="17" t="s">
        <v>6</v>
      </c>
      <c r="B70" s="18" t="s">
        <v>105</v>
      </c>
      <c r="C70" s="18"/>
      <c r="D70" s="18" t="s">
        <v>7</v>
      </c>
      <c r="E70" s="18"/>
      <c r="F70" s="11" t="s">
        <v>8</v>
      </c>
      <c r="G70" s="17" t="s">
        <v>9</v>
      </c>
      <c r="H70" s="11" t="s">
        <v>10</v>
      </c>
      <c r="I70" s="11"/>
      <c r="J70" s="11" t="s">
        <v>8</v>
      </c>
      <c r="K70" s="17" t="s">
        <v>9</v>
      </c>
      <c r="L70" s="11" t="s">
        <v>10</v>
      </c>
      <c r="M70" s="11" t="s">
        <v>10</v>
      </c>
      <c r="N70" s="11"/>
      <c r="O70" s="11"/>
      <c r="P70" s="12"/>
      <c r="Q70" s="2"/>
      <c r="Z70" s="2"/>
      <c r="AB70" s="5"/>
    </row>
    <row r="71" spans="1:13" s="94" customFormat="1" ht="12.75" customHeight="1">
      <c r="A71" s="96" t="s">
        <v>70</v>
      </c>
      <c r="B71" s="93" t="s">
        <v>237</v>
      </c>
      <c r="C71" s="93" t="s">
        <v>180</v>
      </c>
      <c r="D71" s="96" t="s">
        <v>250</v>
      </c>
      <c r="E71" s="93"/>
      <c r="F71" s="95">
        <v>300.39</v>
      </c>
      <c r="G71" s="93">
        <v>75</v>
      </c>
      <c r="H71" s="95">
        <f>G71+F71</f>
        <v>375.39</v>
      </c>
      <c r="I71" s="95"/>
      <c r="J71" s="95"/>
      <c r="L71" s="99" t="s">
        <v>77</v>
      </c>
      <c r="M71" s="95">
        <f>H71</f>
        <v>375.39</v>
      </c>
    </row>
    <row r="72" spans="1:28" ht="12.75">
      <c r="A72" s="96"/>
      <c r="B72" s="18"/>
      <c r="C72" s="18"/>
      <c r="D72" s="18"/>
      <c r="E72" s="18"/>
      <c r="F72" s="11"/>
      <c r="G72" s="17"/>
      <c r="H72" s="11"/>
      <c r="I72" s="11"/>
      <c r="J72" s="11"/>
      <c r="K72" s="17"/>
      <c r="L72" s="11"/>
      <c r="M72" s="11"/>
      <c r="N72" s="11"/>
      <c r="O72" s="11"/>
      <c r="P72" s="12"/>
      <c r="Q72" s="2"/>
      <c r="Z72" s="2"/>
      <c r="AB72" s="5"/>
    </row>
    <row r="73" spans="1:28" ht="12.75">
      <c r="A73" s="6" t="s">
        <v>251</v>
      </c>
      <c r="B73" s="18"/>
      <c r="C73" s="18"/>
      <c r="D73" s="18"/>
      <c r="E73" s="18"/>
      <c r="F73" s="11"/>
      <c r="G73" s="17"/>
      <c r="H73" s="11"/>
      <c r="I73" s="11"/>
      <c r="J73" s="11"/>
      <c r="K73" s="17"/>
      <c r="L73" s="11"/>
      <c r="M73" s="11"/>
      <c r="N73" s="11"/>
      <c r="O73" s="11"/>
      <c r="P73" s="12"/>
      <c r="Q73" s="2"/>
      <c r="Z73" s="2"/>
      <c r="AB73" s="5"/>
    </row>
    <row r="74" spans="1:13" s="94" customFormat="1" ht="12.75">
      <c r="A74" s="93"/>
      <c r="B74" s="93" t="s">
        <v>242</v>
      </c>
      <c r="C74" s="93" t="s">
        <v>243</v>
      </c>
      <c r="D74" s="93" t="s">
        <v>17</v>
      </c>
      <c r="E74" s="93" t="s">
        <v>11</v>
      </c>
      <c r="F74" s="95">
        <v>185.53</v>
      </c>
      <c r="G74" s="93">
        <v>5</v>
      </c>
      <c r="H74" s="95">
        <f>G74+F74</f>
        <v>190.53</v>
      </c>
      <c r="I74" s="95"/>
      <c r="J74" s="95"/>
      <c r="L74" s="99" t="s">
        <v>77</v>
      </c>
      <c r="M74" s="95">
        <f>H74</f>
        <v>190.53</v>
      </c>
    </row>
    <row r="75" spans="1:28" ht="12.75">
      <c r="A75" s="17"/>
      <c r="B75" s="18"/>
      <c r="C75" s="18"/>
      <c r="D75" s="18"/>
      <c r="E75" s="18"/>
      <c r="F75" s="11"/>
      <c r="G75" s="17"/>
      <c r="H75" s="11"/>
      <c r="I75" s="11"/>
      <c r="J75" s="11"/>
      <c r="K75" s="17"/>
      <c r="L75" s="11"/>
      <c r="M75" s="11"/>
      <c r="N75" s="11"/>
      <c r="O75" s="11"/>
      <c r="P75" s="12"/>
      <c r="Q75" s="2"/>
      <c r="Z75" s="2"/>
      <c r="AB75" s="5"/>
    </row>
    <row r="76" spans="1:28" ht="12.75">
      <c r="A76" s="17"/>
      <c r="B76" s="18"/>
      <c r="C76" s="18"/>
      <c r="D76" s="18"/>
      <c r="E76" s="18"/>
      <c r="F76" s="11"/>
      <c r="G76" s="17"/>
      <c r="H76" s="11"/>
      <c r="I76" s="11"/>
      <c r="J76" s="11"/>
      <c r="K76" s="17"/>
      <c r="L76" s="11"/>
      <c r="M76" s="11"/>
      <c r="N76" s="11"/>
      <c r="O76" s="11"/>
      <c r="P76" s="12"/>
      <c r="Q76" s="2"/>
      <c r="Z76" s="2"/>
      <c r="AB76" s="5"/>
    </row>
    <row r="77" spans="1:28" ht="12.75">
      <c r="A77" s="17"/>
      <c r="B77" s="18"/>
      <c r="C77" s="18"/>
      <c r="D77" s="18"/>
      <c r="E77" s="18"/>
      <c r="F77" s="11"/>
      <c r="G77" s="17"/>
      <c r="H77" s="11"/>
      <c r="I77" s="11"/>
      <c r="J77" s="11"/>
      <c r="K77" s="17"/>
      <c r="L77" s="11"/>
      <c r="M77" s="11"/>
      <c r="N77" s="11"/>
      <c r="O77" s="11"/>
      <c r="P77" s="12"/>
      <c r="Q77" s="2"/>
      <c r="Z77" s="2"/>
      <c r="AB77" s="5"/>
    </row>
    <row r="78" ht="12.75">
      <c r="A78" s="2"/>
    </row>
    <row r="79" spans="1:2" ht="12.75">
      <c r="A79" s="7" t="s">
        <v>29</v>
      </c>
      <c r="B79" s="8"/>
    </row>
    <row r="80" spans="1:11" ht="12.75">
      <c r="A80" s="7" t="s">
        <v>0</v>
      </c>
      <c r="B80" s="2" t="s">
        <v>1</v>
      </c>
      <c r="J80" s="3" t="s">
        <v>102</v>
      </c>
      <c r="K80" s="46" t="s">
        <v>205</v>
      </c>
    </row>
    <row r="81" spans="1:11" ht="12.75">
      <c r="A81" s="7"/>
      <c r="B81" s="2" t="s">
        <v>2</v>
      </c>
      <c r="I81" s="62"/>
      <c r="J81" s="62"/>
      <c r="K81" s="46" t="s">
        <v>316</v>
      </c>
    </row>
    <row r="88" ht="12.75">
      <c r="A88" s="2"/>
    </row>
    <row r="89" ht="12.75">
      <c r="A89" s="2"/>
    </row>
  </sheetData>
  <printOptions horizontalCentered="1"/>
  <pageMargins left="0.74" right="0.51" top="0.2" bottom="0.25" header="0.09" footer="0.5"/>
  <pageSetup horizontalDpi="600" verticalDpi="600" orientation="portrait" scale="72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3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9.25390625" style="27" customWidth="1"/>
    <col min="2" max="2" width="8.625" style="52" customWidth="1"/>
    <col min="3" max="3" width="5.75390625" style="28" customWidth="1"/>
    <col min="4" max="4" width="40.75390625" style="27" customWidth="1"/>
    <col min="5" max="5" width="30.75390625" style="26" customWidth="1"/>
    <col min="6" max="6" width="7.75390625" style="26" customWidth="1"/>
    <col min="7" max="7" width="7.75390625" style="27" customWidth="1"/>
    <col min="8" max="16384" width="11.375" style="27" customWidth="1"/>
  </cols>
  <sheetData>
    <row r="1" spans="3:5" ht="12.75" customHeight="1">
      <c r="C1" s="67"/>
      <c r="D1" s="39" t="s">
        <v>199</v>
      </c>
      <c r="E1" s="48"/>
    </row>
    <row r="2" ht="12.75" customHeight="1">
      <c r="E2" s="29"/>
    </row>
    <row r="3" ht="12.75" customHeight="1">
      <c r="D3" s="30" t="s">
        <v>200</v>
      </c>
    </row>
    <row r="4" ht="12.75" customHeight="1">
      <c r="D4" s="34" t="s">
        <v>209</v>
      </c>
    </row>
    <row r="5" ht="12.75" customHeight="1">
      <c r="D5" s="34" t="s">
        <v>207</v>
      </c>
    </row>
    <row r="6" ht="12.75" customHeight="1">
      <c r="D6" s="34" t="s">
        <v>208</v>
      </c>
    </row>
    <row r="8" ht="12.75" customHeight="1">
      <c r="D8" s="31" t="s">
        <v>46</v>
      </c>
    </row>
    <row r="9" spans="2:3" s="26" customFormat="1" ht="12.75" customHeight="1">
      <c r="B9" s="52" t="s">
        <v>68</v>
      </c>
      <c r="C9" s="28"/>
    </row>
    <row r="10" spans="2:5" ht="12.75" customHeight="1">
      <c r="B10" s="101" t="s">
        <v>69</v>
      </c>
      <c r="C10" s="32" t="s">
        <v>6</v>
      </c>
      <c r="D10" s="70" t="s">
        <v>173</v>
      </c>
      <c r="E10" s="33" t="s">
        <v>7</v>
      </c>
    </row>
    <row r="11" spans="2:5" ht="12.75" customHeight="1">
      <c r="B11" s="53" t="s">
        <v>252</v>
      </c>
      <c r="C11" s="68" t="s">
        <v>70</v>
      </c>
      <c r="D11" s="26" t="s">
        <v>255</v>
      </c>
      <c r="E11" s="26" t="s">
        <v>47</v>
      </c>
    </row>
    <row r="12" spans="2:5" ht="12.75" customHeight="1">
      <c r="B12" s="53" t="s">
        <v>253</v>
      </c>
      <c r="C12" s="68" t="s">
        <v>71</v>
      </c>
      <c r="D12" s="26" t="s">
        <v>100</v>
      </c>
      <c r="E12" s="26" t="s">
        <v>47</v>
      </c>
    </row>
    <row r="13" spans="2:5" ht="12.75" customHeight="1">
      <c r="B13" s="53" t="s">
        <v>254</v>
      </c>
      <c r="C13" s="68" t="s">
        <v>72</v>
      </c>
      <c r="D13" s="26" t="s">
        <v>256</v>
      </c>
      <c r="E13" s="26" t="s">
        <v>47</v>
      </c>
    </row>
    <row r="14" spans="2:3" ht="12.75" customHeight="1">
      <c r="B14" s="65"/>
      <c r="C14" s="68"/>
    </row>
    <row r="15" spans="2:4" ht="12.75" customHeight="1">
      <c r="B15" s="65"/>
      <c r="C15" s="68"/>
      <c r="D15" s="70" t="s">
        <v>257</v>
      </c>
    </row>
    <row r="16" spans="2:5" ht="12.75" customHeight="1">
      <c r="B16" s="65" t="s">
        <v>258</v>
      </c>
      <c r="C16" s="68"/>
      <c r="D16" s="26" t="s">
        <v>262</v>
      </c>
      <c r="E16" s="26" t="s">
        <v>49</v>
      </c>
    </row>
    <row r="17" spans="2:5" ht="12.75" customHeight="1">
      <c r="B17" s="65" t="s">
        <v>259</v>
      </c>
      <c r="C17" s="68"/>
      <c r="D17" s="26" t="s">
        <v>50</v>
      </c>
      <c r="E17" s="26" t="s">
        <v>47</v>
      </c>
    </row>
    <row r="18" spans="2:5" ht="12.75" customHeight="1">
      <c r="B18" s="65" t="s">
        <v>260</v>
      </c>
      <c r="C18" s="68"/>
      <c r="D18" s="26" t="s">
        <v>263</v>
      </c>
      <c r="E18" s="44" t="s">
        <v>175</v>
      </c>
    </row>
    <row r="19" spans="2:5" ht="12.75" customHeight="1">
      <c r="B19" s="65" t="s">
        <v>261</v>
      </c>
      <c r="C19" s="68"/>
      <c r="D19" s="26" t="s">
        <v>264</v>
      </c>
      <c r="E19" t="s">
        <v>170</v>
      </c>
    </row>
    <row r="20" spans="2:5" ht="12.75" customHeight="1">
      <c r="B20" s="65"/>
      <c r="C20" s="68"/>
      <c r="E20" s="26"/>
    </row>
    <row r="21" spans="2:4" ht="12.75" customHeight="1">
      <c r="B21" s="65"/>
      <c r="C21" s="68"/>
      <c r="D21" s="70" t="s">
        <v>174</v>
      </c>
    </row>
    <row r="22" spans="2:5" ht="12.75" customHeight="1">
      <c r="B22" s="65" t="s">
        <v>266</v>
      </c>
      <c r="C22" s="68" t="s">
        <v>70</v>
      </c>
      <c r="D22" s="26" t="s">
        <v>48</v>
      </c>
      <c r="E22" s="26" t="s">
        <v>49</v>
      </c>
    </row>
    <row r="23" spans="2:5" ht="12.75" customHeight="1">
      <c r="B23" s="66" t="s">
        <v>267</v>
      </c>
      <c r="C23" s="68" t="s">
        <v>71</v>
      </c>
      <c r="D23" t="s">
        <v>171</v>
      </c>
      <c r="E23" t="s">
        <v>170</v>
      </c>
    </row>
    <row r="24" spans="2:6" ht="12.75" customHeight="1">
      <c r="B24" s="53" t="s">
        <v>268</v>
      </c>
      <c r="C24" s="68" t="s">
        <v>72</v>
      </c>
      <c r="D24" s="26" t="s">
        <v>265</v>
      </c>
      <c r="E24" s="26" t="s">
        <v>177</v>
      </c>
      <c r="F24" s="27"/>
    </row>
    <row r="25" spans="2:6" ht="12.75" customHeight="1">
      <c r="B25" s="53"/>
      <c r="C25" s="34"/>
      <c r="F25" s="27"/>
    </row>
    <row r="26" spans="2:6" ht="12.75" customHeight="1">
      <c r="B26" s="53"/>
      <c r="C26" s="34"/>
      <c r="D26" s="70" t="s">
        <v>172</v>
      </c>
      <c r="F26" s="27"/>
    </row>
    <row r="27" spans="2:5" ht="12.75" customHeight="1">
      <c r="B27" s="66" t="s">
        <v>269</v>
      </c>
      <c r="C27" s="68" t="s">
        <v>70</v>
      </c>
      <c r="D27" s="57" t="s">
        <v>288</v>
      </c>
      <c r="E27" t="s">
        <v>47</v>
      </c>
    </row>
    <row r="28" spans="2:6" ht="12.75" customHeight="1">
      <c r="B28" s="53"/>
      <c r="C28" s="34"/>
      <c r="F28" s="27"/>
    </row>
    <row r="29" spans="2:6" ht="12.75" customHeight="1">
      <c r="B29" s="53"/>
      <c r="C29" s="34"/>
      <c r="D29" s="70" t="s">
        <v>176</v>
      </c>
      <c r="E29" s="27"/>
      <c r="F29" s="27"/>
    </row>
    <row r="30" spans="2:5" ht="12.75" customHeight="1">
      <c r="B30" s="65" t="s">
        <v>270</v>
      </c>
      <c r="C30" s="68" t="s">
        <v>70</v>
      </c>
      <c r="D30" t="s">
        <v>273</v>
      </c>
      <c r="E30" t="s">
        <v>47</v>
      </c>
    </row>
    <row r="31" spans="2:5" ht="12.75" customHeight="1">
      <c r="B31" s="65" t="s">
        <v>271</v>
      </c>
      <c r="C31" s="68" t="s">
        <v>71</v>
      </c>
      <c r="D31" s="57" t="s">
        <v>307</v>
      </c>
      <c r="E31" t="s">
        <v>289</v>
      </c>
    </row>
    <row r="32" spans="2:5" ht="12.75" customHeight="1">
      <c r="B32" s="65" t="s">
        <v>272</v>
      </c>
      <c r="C32" s="68" t="s">
        <v>72</v>
      </c>
      <c r="D32" t="s">
        <v>274</v>
      </c>
      <c r="E32" t="s">
        <v>289</v>
      </c>
    </row>
    <row r="33" spans="2:6" ht="12.75" customHeight="1">
      <c r="B33" s="53"/>
      <c r="C33" s="34"/>
      <c r="D33" s="44"/>
      <c r="E33" s="56"/>
      <c r="F33" s="27"/>
    </row>
    <row r="34" spans="2:6" ht="12.75" customHeight="1">
      <c r="B34" s="34"/>
      <c r="C34" s="34"/>
      <c r="D34" s="69" t="s">
        <v>178</v>
      </c>
      <c r="E34" s="27"/>
      <c r="F34" s="27"/>
    </row>
    <row r="35" spans="2:5" ht="12.75" customHeight="1">
      <c r="B35" s="65" t="s">
        <v>276</v>
      </c>
      <c r="C35" s="68" t="s">
        <v>70</v>
      </c>
      <c r="D35" s="27" t="s">
        <v>275</v>
      </c>
      <c r="E35" s="26" t="s">
        <v>308</v>
      </c>
    </row>
    <row r="36" spans="2:5" ht="12.75" customHeight="1">
      <c r="B36" s="65" t="s">
        <v>277</v>
      </c>
      <c r="C36" s="68" t="s">
        <v>71</v>
      </c>
      <c r="D36" t="s">
        <v>179</v>
      </c>
      <c r="E36" t="s">
        <v>181</v>
      </c>
    </row>
    <row r="37" spans="2:6" ht="12.75" customHeight="1">
      <c r="B37" s="53"/>
      <c r="F37" s="27"/>
    </row>
    <row r="38" ht="12.75" customHeight="1">
      <c r="D38" s="31" t="s">
        <v>51</v>
      </c>
    </row>
    <row r="39" spans="2:4" ht="12.75" customHeight="1">
      <c r="B39" s="52" t="s">
        <v>68</v>
      </c>
      <c r="D39" s="31"/>
    </row>
    <row r="40" spans="2:5" ht="12.75" customHeight="1">
      <c r="B40" s="101" t="s">
        <v>69</v>
      </c>
      <c r="C40" s="32" t="s">
        <v>6</v>
      </c>
      <c r="D40" s="69" t="s">
        <v>184</v>
      </c>
      <c r="E40" s="33" t="s">
        <v>7</v>
      </c>
    </row>
    <row r="41" spans="2:5" ht="12.75" customHeight="1">
      <c r="B41" s="66" t="s">
        <v>278</v>
      </c>
      <c r="C41" s="68" t="s">
        <v>70</v>
      </c>
      <c r="D41" t="s">
        <v>182</v>
      </c>
      <c r="E41" t="s">
        <v>52</v>
      </c>
    </row>
    <row r="42" spans="2:5" ht="12.75" customHeight="1">
      <c r="B42" s="66" t="s">
        <v>279</v>
      </c>
      <c r="C42" s="68" t="s">
        <v>71</v>
      </c>
      <c r="D42" t="s">
        <v>183</v>
      </c>
      <c r="E42" t="s">
        <v>52</v>
      </c>
    </row>
    <row r="44" ht="12.75" customHeight="1">
      <c r="D44" s="70" t="s">
        <v>281</v>
      </c>
    </row>
    <row r="45" spans="2:5" ht="12.75" customHeight="1">
      <c r="B45" s="53" t="s">
        <v>280</v>
      </c>
      <c r="C45" s="28">
        <v>1</v>
      </c>
      <c r="D45" s="44" t="s">
        <v>310</v>
      </c>
      <c r="E45" s="44" t="s">
        <v>311</v>
      </c>
    </row>
    <row r="47" ht="12.75" customHeight="1">
      <c r="D47" s="69" t="s">
        <v>282</v>
      </c>
    </row>
    <row r="48" spans="2:5" ht="12.75" customHeight="1">
      <c r="B48" s="53" t="s">
        <v>283</v>
      </c>
      <c r="C48" s="28">
        <v>1</v>
      </c>
      <c r="D48" s="26" t="s">
        <v>284</v>
      </c>
      <c r="E48" s="26" t="s">
        <v>304</v>
      </c>
    </row>
    <row r="49" ht="12.75" customHeight="1">
      <c r="D49" s="69"/>
    </row>
    <row r="51" ht="12.75" customHeight="1">
      <c r="B51" s="57" t="s">
        <v>185</v>
      </c>
    </row>
    <row r="52" ht="12.75" customHeight="1">
      <c r="B52" s="57" t="s">
        <v>285</v>
      </c>
    </row>
    <row r="53" ht="12.75" customHeight="1">
      <c r="B53" s="57" t="s">
        <v>186</v>
      </c>
    </row>
  </sheetData>
  <printOptions horizontalCentered="1"/>
  <pageMargins left="0.7" right="0.2" top="0.4" bottom="0.25" header="0.16" footer="0.5"/>
  <pageSetup fitToHeight="1" fitToWidth="1" horizontalDpi="600" verticalDpi="600" orientation="portrait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15.125" style="2" customWidth="1"/>
    <col min="3" max="10" width="8.125" style="2" customWidth="1"/>
    <col min="11" max="11" width="8.125" style="4" customWidth="1"/>
    <col min="12" max="16384" width="9.125" style="2" customWidth="1"/>
  </cols>
  <sheetData>
    <row r="1" ht="12.75">
      <c r="A1" s="75" t="s">
        <v>198</v>
      </c>
    </row>
    <row r="2" spans="2:11" ht="12.75">
      <c r="B2" s="42" t="s">
        <v>190</v>
      </c>
      <c r="K2" s="3"/>
    </row>
    <row r="4" spans="1:12" ht="12.75">
      <c r="A4" s="18" t="s">
        <v>53</v>
      </c>
      <c r="C4" s="21">
        <v>1997</v>
      </c>
      <c r="D4" s="21">
        <v>1998</v>
      </c>
      <c r="E4" s="21">
        <v>1999</v>
      </c>
      <c r="F4" s="76" t="s">
        <v>193</v>
      </c>
      <c r="G4" s="21">
        <v>2001</v>
      </c>
      <c r="H4" s="21">
        <v>2002</v>
      </c>
      <c r="I4" s="21">
        <v>2003</v>
      </c>
      <c r="J4" s="21">
        <v>2004</v>
      </c>
      <c r="K4" s="71">
        <v>2005</v>
      </c>
      <c r="L4" s="71">
        <v>2005</v>
      </c>
    </row>
    <row r="5" spans="2:12" ht="12.75">
      <c r="B5" s="2" t="s">
        <v>54</v>
      </c>
      <c r="C5" s="2">
        <v>36</v>
      </c>
      <c r="D5" s="2">
        <v>0</v>
      </c>
      <c r="E5" s="2">
        <v>67</v>
      </c>
      <c r="F5" s="2">
        <v>70</v>
      </c>
      <c r="G5" s="2">
        <v>64</v>
      </c>
      <c r="H5" s="2">
        <v>75</v>
      </c>
      <c r="I5" s="2">
        <v>131</v>
      </c>
      <c r="J5" s="2">
        <v>119</v>
      </c>
      <c r="K5" s="1">
        <v>126</v>
      </c>
      <c r="L5" s="2">
        <v>105</v>
      </c>
    </row>
    <row r="6" spans="2:11" ht="12.75">
      <c r="B6" s="2" t="s">
        <v>55</v>
      </c>
      <c r="C6" s="2">
        <v>80</v>
      </c>
      <c r="D6" s="2">
        <v>33</v>
      </c>
      <c r="E6" s="2">
        <v>40</v>
      </c>
      <c r="F6" s="2">
        <v>78</v>
      </c>
      <c r="G6" s="2">
        <v>63</v>
      </c>
      <c r="K6" s="3"/>
    </row>
    <row r="7" spans="6:11" ht="12.75">
      <c r="F7" s="2" t="s">
        <v>194</v>
      </c>
      <c r="K7" s="3"/>
    </row>
    <row r="8" spans="2:12" ht="12.75">
      <c r="B8" s="2" t="s">
        <v>56</v>
      </c>
      <c r="C8" s="49">
        <v>125</v>
      </c>
      <c r="D8" s="49">
        <v>115</v>
      </c>
      <c r="E8" s="49">
        <v>130</v>
      </c>
      <c r="F8" s="49">
        <v>0</v>
      </c>
      <c r="G8" s="49">
        <v>84</v>
      </c>
      <c r="H8" s="49">
        <v>110</v>
      </c>
      <c r="I8" s="47">
        <v>92</v>
      </c>
      <c r="J8" s="47">
        <v>104</v>
      </c>
      <c r="K8" s="4">
        <v>57</v>
      </c>
      <c r="L8" s="2">
        <v>71</v>
      </c>
    </row>
    <row r="9" spans="3:12" ht="12.75">
      <c r="C9" s="21"/>
      <c r="D9" s="21"/>
      <c r="E9" s="21"/>
      <c r="F9" s="21"/>
      <c r="G9" s="21"/>
      <c r="H9" s="21"/>
      <c r="I9" s="21"/>
      <c r="J9" s="21"/>
      <c r="K9" s="71"/>
      <c r="L9" s="71"/>
    </row>
    <row r="10" spans="1:12" ht="12.75">
      <c r="A10" s="22" t="s">
        <v>61</v>
      </c>
      <c r="B10" s="22"/>
      <c r="C10" s="22">
        <f aca="true" t="shared" si="0" ref="C10:H10">SUM(C5:C8)</f>
        <v>241</v>
      </c>
      <c r="D10" s="22">
        <f t="shared" si="0"/>
        <v>148</v>
      </c>
      <c r="E10" s="22">
        <f t="shared" si="0"/>
        <v>237</v>
      </c>
      <c r="F10" s="22">
        <f t="shared" si="0"/>
        <v>148</v>
      </c>
      <c r="G10" s="22">
        <f t="shared" si="0"/>
        <v>211</v>
      </c>
      <c r="H10" s="22">
        <f t="shared" si="0"/>
        <v>185</v>
      </c>
      <c r="I10" s="22">
        <f>SUM(I5:I8)</f>
        <v>223</v>
      </c>
      <c r="J10" s="22">
        <f>SUM(J5:J8)</f>
        <v>223</v>
      </c>
      <c r="K10" s="72">
        <f>SUM(K5:K8)</f>
        <v>183</v>
      </c>
      <c r="L10" s="72">
        <f>SUM(L5:L8)</f>
        <v>176</v>
      </c>
    </row>
    <row r="11" spans="1:12" ht="12.75">
      <c r="A11" s="22" t="s">
        <v>62</v>
      </c>
      <c r="B11" s="22"/>
      <c r="C11" s="22">
        <v>22</v>
      </c>
      <c r="D11" s="22">
        <v>22</v>
      </c>
      <c r="E11" s="22">
        <v>27</v>
      </c>
      <c r="F11" s="22">
        <v>17</v>
      </c>
      <c r="G11" s="23">
        <v>29</v>
      </c>
      <c r="H11" s="23">
        <v>39</v>
      </c>
      <c r="I11" s="23">
        <v>33</v>
      </c>
      <c r="J11" s="23">
        <v>28</v>
      </c>
      <c r="K11" s="73">
        <v>23</v>
      </c>
      <c r="L11" s="73">
        <v>20</v>
      </c>
    </row>
    <row r="13" spans="1:12" ht="12.75">
      <c r="A13" s="18" t="s">
        <v>63</v>
      </c>
      <c r="C13" s="2">
        <v>69</v>
      </c>
      <c r="D13" s="2">
        <v>53</v>
      </c>
      <c r="E13" s="2">
        <v>73</v>
      </c>
      <c r="F13" s="2">
        <v>63</v>
      </c>
      <c r="G13" s="2">
        <v>60</v>
      </c>
      <c r="H13" s="2">
        <v>62</v>
      </c>
      <c r="I13" s="2">
        <v>63</v>
      </c>
      <c r="J13" s="2">
        <v>63</v>
      </c>
      <c r="K13" s="4">
        <v>47</v>
      </c>
      <c r="L13" s="2">
        <v>46</v>
      </c>
    </row>
    <row r="15" spans="1:5" ht="12.75">
      <c r="A15" s="42" t="s">
        <v>201</v>
      </c>
      <c r="E15" s="20" t="s">
        <v>314</v>
      </c>
    </row>
    <row r="17" spans="1:9" ht="12.75">
      <c r="A17" s="42" t="s">
        <v>202</v>
      </c>
      <c r="B17" s="4"/>
      <c r="E17" s="16"/>
      <c r="F17" s="24" t="s">
        <v>187</v>
      </c>
      <c r="H17" s="45"/>
      <c r="I17" s="45"/>
    </row>
    <row r="18" spans="1:9" ht="12.75">
      <c r="A18" s="42"/>
      <c r="B18" s="4"/>
      <c r="C18" s="24" t="s">
        <v>189</v>
      </c>
      <c r="E18" s="16"/>
      <c r="F18" s="20" t="s">
        <v>188</v>
      </c>
      <c r="H18" s="45"/>
      <c r="I18" s="45"/>
    </row>
    <row r="19" spans="1:10" ht="12.75">
      <c r="A19" s="18"/>
      <c r="B19" s="4"/>
      <c r="C19" s="55" t="s">
        <v>127</v>
      </c>
      <c r="D19" s="55" t="s">
        <v>128</v>
      </c>
      <c r="E19" s="16"/>
      <c r="F19" s="55" t="s">
        <v>127</v>
      </c>
      <c r="G19" s="55" t="s">
        <v>128</v>
      </c>
      <c r="H19" s="55"/>
      <c r="I19" s="55"/>
      <c r="J19" s="74"/>
    </row>
    <row r="20" spans="1:10" ht="12.75">
      <c r="A20" s="18"/>
      <c r="B20" s="47" t="s">
        <v>203</v>
      </c>
      <c r="C20" s="16">
        <v>3.37</v>
      </c>
      <c r="D20" s="77">
        <v>3.32</v>
      </c>
      <c r="E20" s="16"/>
      <c r="F20" s="54">
        <f>(C20-3)*15</f>
        <v>5.550000000000002</v>
      </c>
      <c r="G20" s="54">
        <f>(D20-3)*15</f>
        <v>4.799999999999997</v>
      </c>
      <c r="H20" s="54"/>
      <c r="I20" s="54"/>
      <c r="J20" s="24"/>
    </row>
    <row r="21" spans="2:10" ht="12.75">
      <c r="B21" s="47" t="s">
        <v>204</v>
      </c>
      <c r="C21" s="16">
        <v>3.26</v>
      </c>
      <c r="D21" s="77">
        <v>3.23</v>
      </c>
      <c r="E21" s="16"/>
      <c r="F21" s="54">
        <f>(C21-3)*15</f>
        <v>3.899999999999997</v>
      </c>
      <c r="G21" s="54">
        <f>(D21-3)*15</f>
        <v>3.4499999999999997</v>
      </c>
      <c r="H21" s="54"/>
      <c r="I21" s="54"/>
      <c r="J21" s="24"/>
    </row>
    <row r="22" spans="5:9" ht="12.75">
      <c r="E22" s="16"/>
      <c r="F22" s="16"/>
      <c r="G22" s="16"/>
      <c r="H22" s="16"/>
      <c r="I22" s="16"/>
    </row>
    <row r="23" spans="1:11" ht="12.75">
      <c r="A23" s="18" t="s">
        <v>57</v>
      </c>
      <c r="K23" s="3"/>
    </row>
    <row r="24" spans="1:7" ht="12.75">
      <c r="A24" s="24" t="s">
        <v>196</v>
      </c>
      <c r="E24" s="24" t="s">
        <v>298</v>
      </c>
      <c r="F24" s="5"/>
      <c r="G24" s="50"/>
    </row>
    <row r="25" spans="1:7" ht="12.75">
      <c r="A25" s="24" t="s">
        <v>197</v>
      </c>
      <c r="E25" s="24" t="s">
        <v>290</v>
      </c>
      <c r="F25" s="5"/>
      <c r="G25" s="50"/>
    </row>
    <row r="26" spans="1:7" ht="12.75">
      <c r="A26" s="24" t="s">
        <v>140</v>
      </c>
      <c r="D26" s="22"/>
      <c r="E26" s="2" t="s">
        <v>291</v>
      </c>
      <c r="F26" s="5"/>
      <c r="G26" s="24"/>
    </row>
    <row r="27" spans="1:7" ht="12.75">
      <c r="A27" s="24" t="s">
        <v>141</v>
      </c>
      <c r="D27" s="22"/>
      <c r="E27" s="24" t="s">
        <v>294</v>
      </c>
      <c r="F27" s="3"/>
      <c r="G27" s="50"/>
    </row>
    <row r="28" spans="1:7" ht="12.75">
      <c r="A28" s="24" t="s">
        <v>142</v>
      </c>
      <c r="D28" s="22"/>
      <c r="E28" s="24" t="s">
        <v>290</v>
      </c>
      <c r="F28" s="5"/>
      <c r="G28" s="50"/>
    </row>
    <row r="29" spans="1:11" ht="12.75">
      <c r="A29" s="24" t="s">
        <v>195</v>
      </c>
      <c r="B29" s="24"/>
      <c r="D29" s="22"/>
      <c r="E29" s="24" t="s">
        <v>287</v>
      </c>
      <c r="F29" s="47"/>
      <c r="G29" s="20"/>
      <c r="K29" s="3"/>
    </row>
    <row r="30" spans="2:11" ht="12.75">
      <c r="B30" s="24"/>
      <c r="D30" s="22"/>
      <c r="E30" s="20"/>
      <c r="F30" s="47"/>
      <c r="G30" s="20"/>
      <c r="K30" s="3"/>
    </row>
    <row r="31" spans="2:11" ht="12.75">
      <c r="B31" s="24"/>
      <c r="D31" s="22"/>
      <c r="K31" s="3"/>
    </row>
    <row r="32" spans="1:11" ht="12.75">
      <c r="A32" s="18" t="s">
        <v>64</v>
      </c>
      <c r="B32" s="24"/>
      <c r="D32" s="22"/>
      <c r="K32" s="3"/>
    </row>
    <row r="33" spans="1:10" ht="12.75">
      <c r="A33" s="24" t="s">
        <v>143</v>
      </c>
      <c r="B33" s="22"/>
      <c r="D33" s="22"/>
      <c r="F33" s="2" t="s">
        <v>292</v>
      </c>
      <c r="H33" s="24"/>
      <c r="I33" s="24"/>
      <c r="J33" s="24"/>
    </row>
    <row r="34" spans="1:8" ht="12.75">
      <c r="A34" s="24" t="s">
        <v>144</v>
      </c>
      <c r="B34" s="22"/>
      <c r="D34" s="22"/>
      <c r="F34" s="24" t="s">
        <v>293</v>
      </c>
      <c r="H34" s="24"/>
    </row>
    <row r="35" spans="1:10" ht="12.75">
      <c r="A35" s="24" t="s">
        <v>138</v>
      </c>
      <c r="B35" s="22"/>
      <c r="D35" s="22"/>
      <c r="F35" s="24" t="s">
        <v>299</v>
      </c>
      <c r="H35" s="24"/>
      <c r="I35" s="24"/>
      <c r="J35" s="24"/>
    </row>
    <row r="36" spans="1:10" ht="12.75">
      <c r="A36" s="24" t="s">
        <v>137</v>
      </c>
      <c r="B36" s="22"/>
      <c r="D36" s="22"/>
      <c r="E36" s="24"/>
      <c r="F36" s="24" t="s">
        <v>295</v>
      </c>
      <c r="H36" s="50"/>
      <c r="I36" s="50"/>
      <c r="J36" s="50"/>
    </row>
    <row r="37" spans="1:8" ht="12.75">
      <c r="A37" s="24" t="s">
        <v>139</v>
      </c>
      <c r="B37" s="22"/>
      <c r="D37" s="22"/>
      <c r="E37" s="24"/>
      <c r="F37" s="24" t="s">
        <v>293</v>
      </c>
      <c r="H37" s="24"/>
    </row>
    <row r="38" spans="1:4" ht="12.75">
      <c r="A38" s="24" t="s">
        <v>296</v>
      </c>
      <c r="B38" s="22"/>
      <c r="D38" s="16"/>
    </row>
    <row r="39" spans="1:4" ht="12.75">
      <c r="A39" s="24" t="s">
        <v>300</v>
      </c>
      <c r="B39" s="22"/>
      <c r="D39" s="16"/>
    </row>
    <row r="40" spans="1:4" ht="12.75">
      <c r="A40" s="24"/>
      <c r="B40" s="2" t="s">
        <v>301</v>
      </c>
      <c r="D40" s="16"/>
    </row>
    <row r="41" spans="2:4" ht="12.75">
      <c r="B41" s="22"/>
      <c r="D41" s="16"/>
    </row>
    <row r="42" spans="2:10" ht="12.75">
      <c r="B42" s="22"/>
      <c r="D42" s="22"/>
      <c r="H42" s="19"/>
      <c r="I42" s="19"/>
      <c r="J42" s="19"/>
    </row>
    <row r="43" spans="1:10" ht="12.75">
      <c r="A43" s="18" t="s">
        <v>65</v>
      </c>
      <c r="B43" s="22"/>
      <c r="D43" s="22"/>
      <c r="H43" s="19"/>
      <c r="I43" s="19"/>
      <c r="J43" s="19"/>
    </row>
    <row r="44" spans="1:10" ht="12.75">
      <c r="A44" s="20" t="s">
        <v>66</v>
      </c>
      <c r="B44" s="22"/>
      <c r="D44" s="22"/>
      <c r="E44" s="20"/>
      <c r="H44" s="19"/>
      <c r="I44" s="19"/>
      <c r="J44" s="19"/>
    </row>
    <row r="45" spans="1:10" ht="12.75">
      <c r="A45" s="20"/>
      <c r="B45" s="24" t="s">
        <v>302</v>
      </c>
      <c r="D45" s="22"/>
      <c r="E45" s="24"/>
      <c r="F45" s="24"/>
      <c r="H45" s="19"/>
      <c r="I45" s="19"/>
      <c r="J45" s="19"/>
    </row>
    <row r="46" spans="1:10" ht="12.75">
      <c r="A46" s="20" t="s">
        <v>67</v>
      </c>
      <c r="B46" s="22"/>
      <c r="D46" s="22"/>
      <c r="E46" s="20"/>
      <c r="H46" s="50"/>
      <c r="I46" s="19"/>
      <c r="J46" s="19"/>
    </row>
    <row r="47" spans="2:11" ht="12.75">
      <c r="B47" s="2" t="s">
        <v>297</v>
      </c>
      <c r="D47" s="22"/>
      <c r="F47" s="24"/>
      <c r="K47" s="3"/>
    </row>
    <row r="48" spans="2:11" ht="12.75">
      <c r="B48" s="22"/>
      <c r="D48" s="22"/>
      <c r="K48" s="3"/>
    </row>
    <row r="49" spans="2:11" ht="12.75">
      <c r="B49" s="22"/>
      <c r="D49" s="22"/>
      <c r="K49" s="3"/>
    </row>
    <row r="50" spans="1:7" ht="12.75">
      <c r="A50" s="5" t="s">
        <v>58</v>
      </c>
      <c r="B50" s="8"/>
      <c r="C50" s="50" t="s">
        <v>192</v>
      </c>
      <c r="D50" s="16"/>
      <c r="F50" s="16"/>
      <c r="G50" s="19"/>
    </row>
    <row r="51" spans="1:7" ht="12.75">
      <c r="A51" s="5"/>
      <c r="B51" s="8"/>
      <c r="C51" s="19" t="s">
        <v>59</v>
      </c>
      <c r="D51" s="16"/>
      <c r="G51" s="19"/>
    </row>
    <row r="52" spans="3:4" ht="12.75">
      <c r="C52" s="24" t="s">
        <v>191</v>
      </c>
      <c r="D52" s="16"/>
    </row>
    <row r="53" spans="3:7" ht="12.75">
      <c r="C53" s="19" t="s">
        <v>60</v>
      </c>
      <c r="G53" t="s">
        <v>101</v>
      </c>
    </row>
    <row r="54" ht="12.75">
      <c r="C54" s="19"/>
    </row>
    <row r="56" spans="1:2" ht="12.75">
      <c r="A56" s="20" t="str">
        <f>'Slalom-Saturday'!J133</f>
        <v>filename:</v>
      </c>
      <c r="B56" s="20" t="str">
        <f>'Slalom-Saturday'!K133</f>
        <v>06MWCres.xls</v>
      </c>
    </row>
    <row r="57" spans="1:4" ht="12.75">
      <c r="A57" s="20"/>
      <c r="B57" s="20" t="str">
        <f>'Slalom-Saturday'!K134</f>
        <v>21 Mar 06</v>
      </c>
      <c r="C57" s="25"/>
      <c r="D57" s="16"/>
    </row>
    <row r="58" spans="2:4" ht="12.75">
      <c r="B58" s="8"/>
      <c r="C58" s="25"/>
      <c r="D58" s="16"/>
    </row>
    <row r="59" spans="3:4" ht="12.75">
      <c r="C59" s="25"/>
      <c r="D59" s="20"/>
    </row>
  </sheetData>
  <hyperlinks>
    <hyperlink ref="G53" r:id="rId1" display="cmatsuno@msn.com"/>
  </hyperlinks>
  <printOptions/>
  <pageMargins left="0.76" right="0.25" top="0.44" bottom="0.5" header="0.36" footer="0.5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Preferred Customer</cp:lastModifiedBy>
  <cp:lastPrinted>2006-03-22T05:24:07Z</cp:lastPrinted>
  <dcterms:created xsi:type="dcterms:W3CDTF">1999-04-07T20:59:54Z</dcterms:created>
  <dcterms:modified xsi:type="dcterms:W3CDTF">2006-03-22T19:58:11Z</dcterms:modified>
  <cp:category/>
  <cp:version/>
  <cp:contentType/>
  <cp:contentStatus/>
</cp:coreProperties>
</file>